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Education Committee\0-2026\"/>
    </mc:Choice>
  </mc:AlternateContent>
  <xr:revisionPtr revIDLastSave="0" documentId="8_{4FCD2750-98C3-46D0-953F-0CC94FC788BA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Report" sheetId="1" r:id="rId1"/>
    <sheet name="Guidelines" sheetId="2" r:id="rId2"/>
  </sheets>
  <definedNames>
    <definedName name="_xlnm.Print_Area" localSheetId="0">Report!$A$1:$K$624</definedName>
    <definedName name="_xlnm.Print_Titles" localSheetId="0">Report!$63:$64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4" i="1" l="1"/>
  <c r="K503" i="1"/>
  <c r="I303" i="1"/>
  <c r="I304" i="1"/>
  <c r="I305" i="1"/>
  <c r="I306" i="1"/>
  <c r="I302" i="1"/>
  <c r="K268" i="1"/>
  <c r="K179" i="1"/>
  <c r="K489" i="1"/>
  <c r="G555" i="1"/>
  <c r="K555" i="1" s="1"/>
  <c r="G556" i="1"/>
  <c r="K556" i="1" s="1"/>
  <c r="G557" i="1"/>
  <c r="K557" i="1" s="1"/>
  <c r="G558" i="1"/>
  <c r="K558" i="1" s="1"/>
  <c r="G554" i="1"/>
  <c r="K554" i="1" s="1"/>
  <c r="K521" i="1"/>
  <c r="K617" i="1"/>
  <c r="K618" i="1"/>
  <c r="K619" i="1"/>
  <c r="K620" i="1"/>
  <c r="K621" i="1"/>
  <c r="K616" i="1"/>
  <c r="K602" i="1"/>
  <c r="K603" i="1"/>
  <c r="K604" i="1"/>
  <c r="K605" i="1"/>
  <c r="K606" i="1"/>
  <c r="K607" i="1"/>
  <c r="K608" i="1"/>
  <c r="K601" i="1"/>
  <c r="K462" i="1"/>
  <c r="K539" i="1"/>
  <c r="K585" i="1"/>
  <c r="K586" i="1" s="1"/>
  <c r="K580" i="1"/>
  <c r="K579" i="1"/>
  <c r="K422" i="1"/>
  <c r="K421" i="1"/>
  <c r="K414" i="1"/>
  <c r="K413" i="1"/>
  <c r="K412" i="1"/>
  <c r="K411" i="1"/>
  <c r="K410" i="1"/>
  <c r="K409" i="1"/>
  <c r="K408" i="1"/>
  <c r="K407" i="1"/>
  <c r="K406" i="1"/>
  <c r="K405" i="1"/>
  <c r="K398" i="1"/>
  <c r="J398" i="1"/>
  <c r="K491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00" i="1"/>
  <c r="K173" i="1"/>
  <c r="K499" i="1"/>
  <c r="K500" i="1"/>
  <c r="K501" i="1"/>
  <c r="K351" i="1"/>
  <c r="K352" i="1"/>
  <c r="K353" i="1"/>
  <c r="K354" i="1"/>
  <c r="K355" i="1"/>
  <c r="K356" i="1"/>
  <c r="K357" i="1"/>
  <c r="K187" i="1"/>
  <c r="K158" i="1"/>
  <c r="K159" i="1"/>
  <c r="K160" i="1"/>
  <c r="K106" i="1"/>
  <c r="K528" i="1"/>
  <c r="K530" i="1"/>
  <c r="K526" i="1"/>
  <c r="K479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389" i="1"/>
  <c r="K388" i="1"/>
  <c r="K350" i="1"/>
  <c r="K358" i="1"/>
  <c r="K349" i="1"/>
  <c r="K344" i="1"/>
  <c r="K293" i="1"/>
  <c r="K266" i="1"/>
  <c r="K291" i="1"/>
  <c r="K292" i="1"/>
  <c r="K294" i="1"/>
  <c r="K295" i="1"/>
  <c r="K296" i="1"/>
  <c r="K262" i="1"/>
  <c r="K263" i="1"/>
  <c r="K264" i="1"/>
  <c r="K265" i="1"/>
  <c r="K177" i="1"/>
  <c r="K131" i="1"/>
  <c r="K99" i="1"/>
  <c r="K100" i="1"/>
  <c r="K101" i="1"/>
  <c r="K498" i="1"/>
  <c r="K502" i="1"/>
  <c r="K468" i="1"/>
  <c r="K469" i="1"/>
  <c r="K470" i="1"/>
  <c r="K471" i="1"/>
  <c r="K472" i="1"/>
  <c r="K473" i="1"/>
  <c r="K474" i="1"/>
  <c r="K475" i="1"/>
  <c r="K476" i="1"/>
  <c r="K477" i="1"/>
  <c r="K478" i="1"/>
  <c r="K480" i="1"/>
  <c r="K481" i="1"/>
  <c r="K482" i="1"/>
  <c r="K467" i="1"/>
  <c r="K466" i="1"/>
  <c r="K465" i="1"/>
  <c r="K464" i="1"/>
  <c r="K463" i="1"/>
  <c r="K434" i="1"/>
  <c r="K435" i="1"/>
  <c r="K436" i="1"/>
  <c r="K450" i="1"/>
  <c r="K451" i="1"/>
  <c r="K452" i="1"/>
  <c r="K453" i="1"/>
  <c r="K433" i="1"/>
  <c r="K261" i="1"/>
  <c r="K267" i="1"/>
  <c r="K260" i="1"/>
  <c r="K174" i="1"/>
  <c r="K175" i="1"/>
  <c r="K176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29" i="1"/>
  <c r="K156" i="1"/>
  <c r="K157" i="1"/>
  <c r="K161" i="1"/>
  <c r="K162" i="1"/>
  <c r="K163" i="1"/>
  <c r="K155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90" i="1"/>
  <c r="K369" i="1"/>
  <c r="K391" i="1" s="1"/>
  <c r="K286" i="1"/>
  <c r="K290" i="1"/>
  <c r="K145" i="1"/>
  <c r="K146" i="1"/>
  <c r="K147" i="1"/>
  <c r="K148" i="1"/>
  <c r="K144" i="1"/>
  <c r="K326" i="1"/>
  <c r="K134" i="1"/>
  <c r="K129" i="1"/>
  <c r="K130" i="1"/>
  <c r="K104" i="1"/>
  <c r="K103" i="1"/>
  <c r="K102" i="1"/>
  <c r="K98" i="1"/>
  <c r="K107" i="1"/>
  <c r="K105" i="1"/>
  <c r="K97" i="1"/>
  <c r="K622" i="1" l="1"/>
  <c r="K609" i="1"/>
  <c r="K581" i="1"/>
  <c r="K423" i="1"/>
  <c r="K399" i="1"/>
  <c r="K415" i="1"/>
  <c r="K416" i="1" s="1"/>
  <c r="K251" i="1"/>
  <c r="K252" i="1" s="1"/>
  <c r="K149" i="1"/>
  <c r="K150" i="1" s="1"/>
  <c r="K164" i="1"/>
  <c r="K178" i="1"/>
  <c r="K559" i="1"/>
  <c r="K560" i="1" s="1"/>
  <c r="K532" i="1"/>
  <c r="K359" i="1"/>
  <c r="K483" i="1"/>
  <c r="K269" i="1"/>
  <c r="K297" i="1"/>
  <c r="K304" i="1"/>
  <c r="K305" i="1"/>
  <c r="K325" i="1"/>
  <c r="K327" i="1"/>
  <c r="K324" i="1"/>
  <c r="K188" i="1"/>
  <c r="K185" i="1"/>
  <c r="K186" i="1"/>
  <c r="K189" i="1"/>
  <c r="K126" i="1"/>
  <c r="K127" i="1"/>
  <c r="K128" i="1"/>
  <c r="K132" i="1"/>
  <c r="K133" i="1"/>
  <c r="K135" i="1"/>
  <c r="K136" i="1"/>
  <c r="K122" i="1"/>
  <c r="K123" i="1"/>
  <c r="K124" i="1"/>
  <c r="K125" i="1"/>
  <c r="K220" i="1"/>
  <c r="K303" i="1"/>
  <c r="K306" i="1"/>
  <c r="K302" i="1"/>
  <c r="K275" i="1"/>
  <c r="K82" i="1"/>
  <c r="K89" i="1"/>
  <c r="K88" i="1"/>
  <c r="K582" i="1" l="1"/>
  <c r="K588" i="1" s="1"/>
  <c r="K425" i="1"/>
  <c r="K190" i="1"/>
  <c r="K534" i="1"/>
  <c r="K541" i="1" s="1"/>
  <c r="K215" i="1"/>
  <c r="K216" i="1" s="1"/>
  <c r="K222" i="1" s="1"/>
  <c r="K307" i="1"/>
  <c r="K121" i="1"/>
  <c r="K118" i="1"/>
  <c r="K119" i="1"/>
  <c r="K120" i="1"/>
  <c r="K117" i="1"/>
  <c r="K328" i="1"/>
  <c r="K337" i="1"/>
  <c r="K493" i="1"/>
  <c r="K624" i="1" l="1"/>
  <c r="C46" i="1" s="1"/>
  <c r="K505" i="1"/>
  <c r="C44" i="1" s="1"/>
  <c r="K115" i="1"/>
  <c r="K116" i="1"/>
  <c r="K108" i="1"/>
  <c r="K137" i="1" l="1"/>
  <c r="K90" i="1"/>
  <c r="K166" i="1" l="1"/>
  <c r="C38" i="1" s="1"/>
  <c r="K319" i="1"/>
  <c r="K361" i="1" s="1"/>
  <c r="C42" i="1" l="1"/>
  <c r="K192" i="1" l="1"/>
  <c r="K277" i="1" s="1"/>
  <c r="C40" i="1" s="1"/>
  <c r="C48" i="1" s="1"/>
</calcChain>
</file>

<file path=xl/sharedStrings.xml><?xml version="1.0" encoding="utf-8"?>
<sst xmlns="http://schemas.openxmlformats.org/spreadsheetml/2006/main" count="452" uniqueCount="318">
  <si>
    <t>Total Points</t>
  </si>
  <si>
    <t>Date</t>
  </si>
  <si>
    <t>Names</t>
  </si>
  <si>
    <t>Points</t>
  </si>
  <si>
    <t>Points Awarded: 1 point per member</t>
  </si>
  <si>
    <t>Group Honored</t>
  </si>
  <si>
    <t>Activity</t>
  </si>
  <si>
    <t>Points Awarded: 3 points per Mason attending</t>
  </si>
  <si>
    <t>1. MEMBERSHIP COMMITTEE</t>
  </si>
  <si>
    <t>Points Awarded: 1 point for each meeting held, at least 2 members present</t>
  </si>
  <si>
    <t xml:space="preserve">Date </t>
  </si>
  <si>
    <t>1. COMMUNITY SERVICE ACTIVITY</t>
  </si>
  <si>
    <t>Subject of Article</t>
  </si>
  <si>
    <t>Points Awarded: 5 points for each donation event.</t>
  </si>
  <si>
    <t>Charity/Donation</t>
  </si>
  <si>
    <t>(minimum 75 points)</t>
  </si>
  <si>
    <t>(minimum 45 points)</t>
  </si>
  <si>
    <t>(minimum 20 points)</t>
  </si>
  <si>
    <t>Chapter Name</t>
  </si>
  <si>
    <t>Number</t>
  </si>
  <si>
    <t>Location</t>
  </si>
  <si>
    <t>Chapter Seal</t>
  </si>
  <si>
    <t>Worthy Matron</t>
  </si>
  <si>
    <t>Worthy Patron</t>
  </si>
  <si>
    <t>5. MASONIC HONOR NIGHT IN YOUR CHAPTER</t>
  </si>
  <si>
    <t>2. CHAPTER RELATED PUBLICITY</t>
  </si>
  <si>
    <t>Name</t>
  </si>
  <si>
    <t>Names and contact info of those who collected data and/or filled out this document:</t>
  </si>
  <si>
    <t>Phone Number</t>
  </si>
  <si>
    <t>Email</t>
  </si>
  <si>
    <t>Points Awarded: 10 points for each event, 3 points for each prospective member attending</t>
  </si>
  <si>
    <t>Points Awarded:  5 points per member instructed</t>
  </si>
  <si>
    <t># Members</t>
  </si>
  <si>
    <t>Totals</t>
  </si>
  <si>
    <t>Chapter donations of items or money to food pantries, Ronald McDonald House, VA Center, Adopt A Family, Youth Organizations, etc.</t>
  </si>
  <si>
    <t>Event</t>
  </si>
  <si>
    <t>Installation</t>
  </si>
  <si>
    <t>Inspection</t>
  </si>
  <si>
    <t># Participants</t>
  </si>
  <si>
    <t>Number of Masons attended:</t>
  </si>
  <si>
    <t># Committee</t>
  </si>
  <si>
    <t># Prospects</t>
  </si>
  <si>
    <t>Event Points</t>
  </si>
  <si>
    <t>New/Affliated/Dual</t>
  </si>
  <si>
    <t>Activity Points</t>
  </si>
  <si>
    <t># Bonus Events</t>
  </si>
  <si>
    <t>Pts Per Event</t>
  </si>
  <si>
    <t>Points Awarded: 5 points per each new member including dual and affiliated.</t>
  </si>
  <si>
    <t>CHAPTER  INFORMATION</t>
  </si>
  <si>
    <t>i.e., ESTARL, Regenerative Medicine, Service Dogs, District Charities, WGM/WGP Project or OES Home. This includes special or designated sunshine collections within your chapter.</t>
  </si>
  <si>
    <t>Points Awarded: 5 points for each fundraiser and special/designated sunshine collection.</t>
  </si>
  <si>
    <r>
      <t xml:space="preserve">4. SPEAKERS &amp; PROGRAMS FROM </t>
    </r>
    <r>
      <rPr>
        <b/>
        <u val="double"/>
        <sz val="14"/>
        <color rgb="FF9900CC"/>
        <rFont val="Bahnschrift"/>
        <family val="2"/>
      </rPr>
      <t>COMMUNITY</t>
    </r>
    <r>
      <rPr>
        <b/>
        <sz val="12"/>
        <color theme="1"/>
        <rFont val="Bahnschrift"/>
        <family val="2"/>
      </rPr>
      <t xml:space="preserve"> OR</t>
    </r>
    <r>
      <rPr>
        <b/>
        <sz val="12"/>
        <color rgb="FF9900CC"/>
        <rFont val="Bahnschrift"/>
        <family val="2"/>
      </rPr>
      <t xml:space="preserve"> </t>
    </r>
    <r>
      <rPr>
        <b/>
        <u val="double"/>
        <sz val="14"/>
        <color rgb="FF9900CC"/>
        <rFont val="Bahnschrift"/>
        <family val="2"/>
      </rPr>
      <t>SPEAKERS BUREAU</t>
    </r>
    <r>
      <rPr>
        <b/>
        <sz val="12"/>
        <color theme="1"/>
        <rFont val="Bahnschrift"/>
        <family val="2"/>
      </rPr>
      <t xml:space="preserve"> AT CHAPTER MEETINGS</t>
    </r>
  </si>
  <si>
    <t>Points Awarded: 5 points for having a Committee of at least 3 members</t>
  </si>
  <si>
    <t>Points Awarded: 3 points each registered member attending Grand Chapter</t>
  </si>
  <si>
    <t>SECTION A</t>
  </si>
  <si>
    <t>SECTION B</t>
  </si>
  <si>
    <t>SECTION C</t>
  </si>
  <si>
    <t>SECTION D</t>
  </si>
  <si>
    <t>Section A</t>
  </si>
  <si>
    <t>Section B</t>
  </si>
  <si>
    <t>Section C</t>
  </si>
  <si>
    <t>Section D</t>
  </si>
  <si>
    <t>A minimum of 75 total points is required for Section A.</t>
  </si>
  <si>
    <t>A minimum of 45 total points is required for Section B.</t>
  </si>
  <si>
    <t>A minimum of 20 total points is required for Section C.</t>
  </si>
  <si>
    <t>A minimum of 45 total points is required for Section D.</t>
  </si>
  <si>
    <t>Subtotal</t>
  </si>
  <si>
    <t>CHAPTER ACHIEVEMENT SECTION TOTALS:</t>
  </si>
  <si>
    <t>CHAPTER ACHIEVEMENT AWARD TOTALS</t>
  </si>
  <si>
    <t>Names of Members Registered &amp; Attending</t>
  </si>
  <si>
    <t xml:space="preserve">Annual Grand Chapter Total Points  </t>
  </si>
  <si>
    <t xml:space="preserve"> EOP Attendance Total Points  </t>
  </si>
  <si>
    <t xml:space="preserve">Chapter Social Event Subtotal  </t>
  </si>
  <si>
    <t xml:space="preserve">Chapter Social Event Total  </t>
  </si>
  <si>
    <t xml:space="preserve">Chapter Social Events Grand Total  </t>
  </si>
  <si>
    <t xml:space="preserve">Fundraising Activities Subtotal  </t>
  </si>
  <si>
    <t xml:space="preserve">Fundraising Activities Total Points  </t>
  </si>
  <si>
    <t xml:space="preserve">Speakers &amp; Programs Subtotal  </t>
  </si>
  <si>
    <t xml:space="preserve">Speakers &amp; Programs Total Points  </t>
  </si>
  <si>
    <t>Ritual Part</t>
  </si>
  <si>
    <t>Points Awarded: 5 per member</t>
  </si>
  <si>
    <t>Name of Member(s)</t>
  </si>
  <si>
    <t xml:space="preserve">Circle of Knowledge Total Points  </t>
  </si>
  <si>
    <t xml:space="preserve">Kenneth B. Scott Ritual Total Points  </t>
  </si>
  <si>
    <t>Name of New Member(s)</t>
  </si>
  <si>
    <t xml:space="preserve"> WGM/WGP Special Project Total Points  </t>
  </si>
  <si>
    <t>Committee Member Names</t>
  </si>
  <si>
    <t>Names of Committee Members Attending</t>
  </si>
  <si>
    <t xml:space="preserve">Membership Committee Total Points  </t>
  </si>
  <si>
    <t xml:space="preserve">Prospective Member Total Points  </t>
  </si>
  <si>
    <t xml:space="preserve">Recovery Suspended/Demitted Total Points  </t>
  </si>
  <si>
    <t xml:space="preserve">New Member Initiated Total Points  </t>
  </si>
  <si>
    <t xml:space="preserve">Cheer to Shut-In Members Total Points  </t>
  </si>
  <si>
    <t xml:space="preserve">Masonic Bodies Visitation Total Points  </t>
  </si>
  <si>
    <t xml:space="preserve">Chapter Honor Night Subtotal  </t>
  </si>
  <si>
    <t xml:space="preserve">Honor Night Total  </t>
  </si>
  <si>
    <t xml:space="preserve">Chapter Honor Night Grand Total Points  </t>
  </si>
  <si>
    <t xml:space="preserve">New Member Instruction Total Points  </t>
  </si>
  <si>
    <t xml:space="preserve">Community Service Activity Total Points  </t>
  </si>
  <si>
    <t xml:space="preserve">Social Media Subtotal  </t>
  </si>
  <si>
    <t xml:space="preserve">Social Media Total Points  </t>
  </si>
  <si>
    <t xml:space="preserve">Eastern Star Journal Total Points  </t>
  </si>
  <si>
    <t xml:space="preserve">OES Charities Fundraiser Total Points  </t>
  </si>
  <si>
    <t xml:space="preserve">Community Charities Total Points  </t>
  </si>
  <si>
    <t>Fundraiser/Charity</t>
  </si>
  <si>
    <r>
      <t xml:space="preserve">1. HONOR NIGHTS IN </t>
    </r>
    <r>
      <rPr>
        <b/>
        <u val="double"/>
        <sz val="14"/>
        <color rgb="FFFF0000"/>
        <rFont val="Bahnschrift"/>
        <family val="2"/>
      </rPr>
      <t>YOUR</t>
    </r>
    <r>
      <rPr>
        <b/>
        <sz val="12"/>
        <color theme="1"/>
        <rFont val="Bahnschrift"/>
        <family val="2"/>
      </rPr>
      <t xml:space="preserve"> CHAPTER</t>
    </r>
    <r>
      <rPr>
        <sz val="12"/>
        <color theme="1"/>
        <rFont val="Bahnschrift"/>
        <family val="2"/>
      </rPr>
      <t xml:space="preserve"> (i.e., Star Point Night, Past Matron &amp; Past Patrons, Friendship Night, etc.)</t>
    </r>
  </si>
  <si>
    <t xml:space="preserve">Organization </t>
  </si>
  <si>
    <t># New Mbrs</t>
  </si>
  <si>
    <t>5. VISITATIONS TO OTHER CHAPTER EVENTS</t>
  </si>
  <si>
    <t xml:space="preserve">Other Chapter Visitation Total Points  </t>
  </si>
  <si>
    <t xml:space="preserve">Event </t>
  </si>
  <si>
    <r>
      <t xml:space="preserve">BONUS OF 5 POINTS FOR ATTENDANCE OF GRAND OFFICER  </t>
    </r>
    <r>
      <rPr>
        <sz val="12"/>
        <color rgb="FFFF0000"/>
        <rFont val="Bahnschrift"/>
        <family val="2"/>
      </rPr>
      <t>(Does not include WGM/WGP Visitation Nights.)</t>
    </r>
  </si>
  <si>
    <r>
      <t xml:space="preserve">2. </t>
    </r>
    <r>
      <rPr>
        <b/>
        <u val="double"/>
        <sz val="12"/>
        <color rgb="FFC00000"/>
        <rFont val="Bahnschrift"/>
        <family val="2"/>
      </rPr>
      <t>CHAPTER</t>
    </r>
    <r>
      <rPr>
        <b/>
        <sz val="12"/>
        <color theme="1"/>
        <rFont val="Bahnschrift"/>
        <family val="2"/>
      </rPr>
      <t xml:space="preserve"> SOCIAL EVENTS </t>
    </r>
    <r>
      <rPr>
        <b/>
        <sz val="12"/>
        <color rgb="FF9900CC"/>
        <rFont val="Bahnschrift"/>
        <family val="2"/>
      </rPr>
      <t>NOT</t>
    </r>
    <r>
      <rPr>
        <b/>
        <sz val="12"/>
        <color theme="1"/>
        <rFont val="Bahnschrift"/>
        <family val="2"/>
      </rPr>
      <t xml:space="preserve"> HELD ON MEETING NIGHTS</t>
    </r>
    <r>
      <rPr>
        <sz val="12"/>
        <color theme="1"/>
        <rFont val="Bahnschrift"/>
        <family val="2"/>
      </rPr>
      <t xml:space="preserve"> (i.e., Potluck, Movie Night, Lunch, Picnic, etc. </t>
    </r>
    <r>
      <rPr>
        <b/>
        <i/>
        <sz val="12"/>
        <color rgb="FF0033CC"/>
        <rFont val="Bahnschrift"/>
        <family val="2"/>
      </rPr>
      <t>Does not include District or Statewide Events</t>
    </r>
    <r>
      <rPr>
        <sz val="12"/>
        <color theme="1"/>
        <rFont val="Bahnschrift"/>
        <family val="2"/>
      </rPr>
      <t>.)</t>
    </r>
    <r>
      <rPr>
        <b/>
        <sz val="12"/>
        <color theme="1"/>
        <rFont val="Bahnschrift"/>
        <family val="2"/>
      </rPr>
      <t xml:space="preserve">  </t>
    </r>
  </si>
  <si>
    <t>Please indicate with an "X" if during recess months. And re-enter below for bonus points</t>
  </si>
  <si>
    <t>Recess Event</t>
  </si>
  <si>
    <r>
      <t xml:space="preserve">3. FUNDRAISING ACTIVITIES FOR </t>
    </r>
    <r>
      <rPr>
        <b/>
        <sz val="12"/>
        <color rgb="FFFF0000"/>
        <rFont val="Bahnschrift"/>
        <family val="2"/>
      </rPr>
      <t>YOUR</t>
    </r>
    <r>
      <rPr>
        <b/>
        <sz val="12"/>
        <color theme="1"/>
        <rFont val="Bahnschrift"/>
        <family val="2"/>
      </rPr>
      <t xml:space="preserve"> CHAPTER</t>
    </r>
    <r>
      <rPr>
        <sz val="12"/>
        <color theme="1"/>
        <rFont val="Bahnschrift"/>
        <family val="2"/>
      </rPr>
      <t xml:space="preserve"> (i.e., Dinners, Luncheons, Card Parties, etc.)</t>
    </r>
  </si>
  <si>
    <t xml:space="preserve"> Grand Officer Attendance Bonus Point Total  </t>
  </si>
  <si>
    <t>5. RECOVERY OF SUSPENDED OR DEMITTED MEMBERS</t>
  </si>
  <si>
    <t>3. NEW MEMBERS INITIATED INTO YOUR CHAPTER</t>
  </si>
  <si>
    <t>4. INSTRUCTION FOR NEW MEMBERS</t>
  </si>
  <si>
    <t>This is a donation of time. Members must be identified as Eastern Star (buttons, shirts, sign, etc.)</t>
  </si>
  <si>
    <t>Part I - Chapter Website :</t>
  </si>
  <si>
    <t>Part II - Social Media</t>
  </si>
  <si>
    <t xml:space="preserve">Address:  </t>
  </si>
  <si>
    <t>4. CHARITIES IN THE COMMUNITY</t>
  </si>
  <si>
    <t>6. SPONSORING AN ESTARL APPLICANT</t>
  </si>
  <si>
    <t>Points Awarded: 3 points per Member attending; 2 extra points for a new member who was initated since the last Fall EOP. Please mark new member with asterisk (*).</t>
  </si>
  <si>
    <t>6. CHEER TO SHUT-IN MEMBERS OF YOUR CHAPTER (Cards, Baskets or Gifts)</t>
  </si>
  <si>
    <t>Points Awarded: 4 points per visit, minimum of 2 members - Maximum 20 Points.</t>
  </si>
  <si>
    <t>Points Awarded: 3 for each night honoring a special group - Maximum 15 Points.</t>
  </si>
  <si>
    <t>Points Awarded: 3 per event - Maximum 24 Points.</t>
  </si>
  <si>
    <t>Dates</t>
  </si>
  <si>
    <t xml:space="preserve">ESTARL Sponsor Total Points  </t>
  </si>
  <si>
    <r>
      <t xml:space="preserve">Part III - Eastern Star Journal Submission:  </t>
    </r>
    <r>
      <rPr>
        <b/>
        <sz val="12"/>
        <color rgb="FFFF0000"/>
        <rFont val="Bahnschrift"/>
        <family val="2"/>
      </rPr>
      <t>Points Awarded: 5 points per article submitted regarding your chapter.</t>
    </r>
  </si>
  <si>
    <t>Posting (See above)</t>
  </si>
  <si>
    <t>Person(s) Sponsored</t>
  </si>
  <si>
    <t>Holiday</t>
  </si>
  <si>
    <t>Cards, Baskets or Gifts</t>
  </si>
  <si>
    <t>Points Awarded: 3 points each member.</t>
  </si>
  <si>
    <t xml:space="preserve">Maximum Points 20  </t>
  </si>
  <si>
    <t xml:space="preserve">Maximum Points 15  </t>
  </si>
  <si>
    <t xml:space="preserve">Maximum Points 30  </t>
  </si>
  <si>
    <t xml:space="preserve">Maximum Points 24  </t>
  </si>
  <si>
    <t>Points Awarded:  5 for each event</t>
  </si>
  <si>
    <t>Points Awarded:  5 for each person who applies for an ESTARL Scholarship Award</t>
  </si>
  <si>
    <t>June 2025-May 2026</t>
  </si>
  <si>
    <t>2026 OHIO CHAPTER ACHIEVEMENT PROGRAM</t>
  </si>
  <si>
    <t>Section E</t>
  </si>
  <si>
    <t>SECTION E</t>
  </si>
  <si>
    <t>1. ANNUAL GRAND CHAPTER SESSION 2025</t>
  </si>
  <si>
    <t>2. YOUR CHAPTER INSTALLATION</t>
  </si>
  <si>
    <t xml:space="preserve">Installation Total Points  </t>
  </si>
  <si>
    <t>Date Completed</t>
  </si>
  <si>
    <t>District #</t>
  </si>
  <si>
    <t>No.</t>
  </si>
  <si>
    <t>Date:</t>
  </si>
  <si>
    <t>Deputy Grand Matron Signature:</t>
  </si>
  <si>
    <t>Review Date:</t>
  </si>
  <si>
    <t>Address</t>
  </si>
  <si>
    <t>Zip Code:</t>
  </si>
  <si>
    <t>City &amp; State</t>
  </si>
  <si>
    <t>Worthy Matron Signature:</t>
  </si>
  <si>
    <t>(minimum 260 points)</t>
  </si>
  <si>
    <t>401+ Points = Gold Certificate of Achievement</t>
  </si>
  <si>
    <t>3. ATTENDANCE AT MEET THE DEPUTY, FALL EDUCATIONAL OPPORTUNITY (EOP) &amp; EXEMPLIFICATIONS</t>
  </si>
  <si>
    <r>
      <t xml:space="preserve">4. </t>
    </r>
    <r>
      <rPr>
        <b/>
        <sz val="12"/>
        <color rgb="FFFF0000"/>
        <rFont val="Bahnschrift"/>
        <family val="2"/>
      </rPr>
      <t>CHAPTER</t>
    </r>
    <r>
      <rPr>
        <b/>
        <sz val="12"/>
        <color theme="1"/>
        <rFont val="Bahnschrift"/>
        <family val="2"/>
      </rPr>
      <t xml:space="preserve"> VISITATION TO MASONIC FUNCTIONS</t>
    </r>
    <r>
      <rPr>
        <sz val="12"/>
        <color theme="1"/>
        <rFont val="Bahnschrift"/>
        <family val="2"/>
      </rPr>
      <t xml:space="preserve"> (Blue Lodge, Scottish/York Rite, etc.)</t>
    </r>
    <r>
      <rPr>
        <b/>
        <sz val="12"/>
        <color theme="1"/>
        <rFont val="Bahnschrift"/>
        <family val="2"/>
      </rPr>
      <t xml:space="preserve">, YOUTH ORGANIZATIONS </t>
    </r>
    <r>
      <rPr>
        <sz val="12"/>
        <color theme="1"/>
        <rFont val="Bahnschrift"/>
        <family val="2"/>
      </rPr>
      <t>(Rainbow, Job's Daughters &amp; DeMolay)</t>
    </r>
    <r>
      <rPr>
        <b/>
        <sz val="12"/>
        <color theme="1"/>
        <rFont val="Bahnschrift"/>
        <family val="2"/>
      </rPr>
      <t>, or OUT OF STATE GRAND CHAPTERS.</t>
    </r>
  </si>
  <si>
    <t>Points Awarded: 10 points per holiday, ie: Christmas, Valentine's Day, Easter, Veteran's Day, etc.   (NOT Birthdays, Get Well, Thinking of You, Sympathy or Service Awards).</t>
  </si>
  <si>
    <t xml:space="preserve">Maximum Points 35  </t>
  </si>
  <si>
    <t>Total Points for Section A (Minimum of 75 Points)</t>
  </si>
  <si>
    <t>Points Awarded: 2 points for 5 or more members attending - Maximum 30 Points.</t>
  </si>
  <si>
    <t>Points Awarded: 5 points per activity, 3 members or more must participate - Maximum 30 points</t>
  </si>
  <si>
    <t>Total Points for Section B (Minimum of 45 Points)</t>
  </si>
  <si>
    <t>2. PROSPECTIVE MEMBER EVENT (i.e., Host dinner for lodge, Open House, etc.)</t>
  </si>
  <si>
    <t>Total Points for Section C (Minimum of 20 Points)</t>
  </si>
  <si>
    <t>Points Awarded: 10 points for Chapter roster</t>
  </si>
  <si>
    <t>Distribution Date</t>
  </si>
  <si>
    <t>Member Name</t>
  </si>
  <si>
    <t>Points Awarded:  5 points per presentation</t>
  </si>
  <si>
    <t>7. PRESENT SERVICE AWARDS TO YOUR MEMBERS OUTSIDE THE CHAPTER (Do not count service awards sent in the mail.)</t>
  </si>
  <si>
    <t xml:space="preserve">Present Service Awards/Outside Chapter Total  </t>
  </si>
  <si>
    <t>6. CHAPTER ROSTER PUBLISHED &amp; DISTRIBUTED VIA US MAIL OR EMAIL BEFORE DECEMBER 31, 2025.</t>
  </si>
  <si>
    <t>Points Awarded: 5 points per activity, 3 members or more must participate.</t>
  </si>
  <si>
    <r>
      <t xml:space="preserve">Posting of Chapter Events on Chapter/District Facebook page, OH OES Facebook page/Newletters, church bulletins, and/or local newspapers.  </t>
    </r>
    <r>
      <rPr>
        <b/>
        <sz val="12"/>
        <color rgb="FFFF0000"/>
        <rFont val="Bahnschrift"/>
        <family val="2"/>
      </rPr>
      <t>3 Points for Each Posting - Maximum 30 Points.</t>
    </r>
  </si>
  <si>
    <t>Points Awarded: 5 Points per Update - Maximum of 10 Points</t>
  </si>
  <si>
    <t xml:space="preserve">Updated Points:  </t>
  </si>
  <si>
    <t xml:space="preserve">Updated Dates:  </t>
  </si>
  <si>
    <t>3.  SPECIAL FUNDRAISERS FOR EASTERN STAR CHARITIES:</t>
  </si>
  <si>
    <t>ie: from Library, Fire &amp; Police Departments, Healthcare Facility, High School Choir, Church Choir, other entertainment from community, OES Speakers Bureau, Alzheimer's, Heart, ESTRAL, Regenerative Medicine, Service Dogs, District Charities, etc.</t>
  </si>
  <si>
    <t>Total Points for Section D (Minimum of 45 Points)</t>
  </si>
  <si>
    <r>
      <rPr>
        <b/>
        <sz val="13"/>
        <rFont val="Bahnschrift"/>
        <family val="2"/>
      </rPr>
      <t>Donation</t>
    </r>
    <r>
      <rPr>
        <b/>
        <sz val="12"/>
        <rFont val="Bahnschrift"/>
        <family val="2"/>
      </rPr>
      <t xml:space="preserve"> Date:</t>
    </r>
  </si>
  <si>
    <t>A minimum of 75 total points is required for Section E.</t>
  </si>
  <si>
    <t xml:space="preserve">Chapter Inspection Total Points  </t>
  </si>
  <si>
    <t xml:space="preserve">   # Officers/Members Participating (2 Points)</t>
  </si>
  <si>
    <t>Total Points for Section E (Minimum of 75 Points)</t>
  </si>
  <si>
    <t>5 Points Awarded</t>
  </si>
  <si>
    <t># Officers</t>
  </si>
  <si>
    <t>1 Point per Officer</t>
  </si>
  <si>
    <t>5 Bonus Points</t>
  </si>
  <si>
    <t xml:space="preserve">    Have a Designated Member as a Prompter</t>
  </si>
  <si>
    <t>3. YOUR CHAPTER INSPECTION</t>
  </si>
  <si>
    <t>2.  INSPECTION PRACTICES HELD ON A NIGHT/DAY OTHER THAN MEETING NIGHT</t>
  </si>
  <si>
    <t>3 Bonus Points</t>
  </si>
  <si>
    <t>Practice Date</t>
  </si>
  <si>
    <t>Title of Officers Attending &amp; Members*</t>
  </si>
  <si>
    <t>Officers = Worthy Matron, Worthy Patron, Associate Matron, Associate Patron, Secretary, Treasurer, Conductress, Associate Conductress, Chaplain, Marshal, Organist, Star Point(s), Warder &amp; Sentinel.</t>
  </si>
  <si>
    <t>Members = Prompter &amp; Walking Candidates</t>
  </si>
  <si>
    <t>Practice Pt</t>
  </si>
  <si>
    <t>* Use abbreviations in above boxes for officers and members.</t>
  </si>
  <si>
    <t xml:space="preserve">Chapter Inspection Practices Subtotal  </t>
  </si>
  <si>
    <t xml:space="preserve">Chapter Inspection Practices Total  Points  </t>
  </si>
  <si>
    <t>10/12/25 Meet the DGMs EOP</t>
  </si>
  <si>
    <t>10/11/25  PGMs, PGPs &amp; DGMs EOP</t>
  </si>
  <si>
    <t>10/19/25 Meet the DGMs EOP</t>
  </si>
  <si>
    <t>10/25/25 Fall EOP</t>
  </si>
  <si>
    <t>11/01/25 Fall EOP</t>
  </si>
  <si>
    <t>11/08/25 Fall EOP</t>
  </si>
  <si>
    <t>11/22/25 Fall EOP</t>
  </si>
  <si>
    <t>02/21/26 Exemplification</t>
  </si>
  <si>
    <t>04/11/26 Exemplification</t>
  </si>
  <si>
    <t>04/25/26 Exemplification</t>
  </si>
  <si>
    <t>05/16/26 Exemplification</t>
  </si>
  <si>
    <t>Part II - Officers NOT using rituals at Inspection</t>
  </si>
  <si>
    <r>
      <t xml:space="preserve">Part I - Inspection Attendance for Officers &amp; Members (Note: Include Protems if </t>
    </r>
    <r>
      <rPr>
        <b/>
        <u/>
        <sz val="12"/>
        <color rgb="FFFF0000"/>
        <rFont val="Bahnschrift"/>
        <family val="2"/>
      </rPr>
      <t>ONLY</t>
    </r>
    <r>
      <rPr>
        <b/>
        <sz val="12"/>
        <color theme="1"/>
        <rFont val="Bahnschrift"/>
        <family val="2"/>
      </rPr>
      <t xml:space="preserve"> Members of </t>
    </r>
    <r>
      <rPr>
        <b/>
        <u/>
        <sz val="12"/>
        <color rgb="FFFF0000"/>
        <rFont val="Bahnschrift"/>
        <family val="2"/>
      </rPr>
      <t>YOUR</t>
    </r>
    <r>
      <rPr>
        <b/>
        <sz val="12"/>
        <color theme="1"/>
        <rFont val="Bahnschrift"/>
        <family val="2"/>
      </rPr>
      <t xml:space="preserve"> Chapter.)</t>
    </r>
  </si>
  <si>
    <r>
      <t xml:space="preserve">Grand Officer attends an honor night for their office </t>
    </r>
    <r>
      <rPr>
        <b/>
        <sz val="10"/>
        <color theme="1"/>
        <rFont val="Bahnschrift"/>
        <family val="2"/>
      </rPr>
      <t>(i.e., Associate Matron, Associate Patron, Secretary, Treasurer, Star Point, Marshal, Chaplain, Warder &amp; Sentinel)</t>
    </r>
  </si>
  <si>
    <t xml:space="preserve">Chapter Related Grand Total   </t>
  </si>
  <si>
    <t>1.  CHAPTER REVIEW (Only  November 2025-March 2026)</t>
  </si>
  <si>
    <t>Part I - Email WGP Todd Evans Dates for Chapter Review</t>
  </si>
  <si>
    <t>Part II - Chapter Review Instruction</t>
  </si>
  <si>
    <t xml:space="preserve">    Officers in Attendance at Chapter Review</t>
  </si>
  <si>
    <t xml:space="preserve">   Hold Chapter Review on Scheduled Date</t>
  </si>
  <si>
    <t xml:space="preserve">Chapter Review Instruction Subtotal  </t>
  </si>
  <si>
    <t xml:space="preserve">Chapter Review Instruction Total Points  </t>
  </si>
  <si>
    <t xml:space="preserve">Chapter Review Total Points  </t>
  </si>
  <si>
    <t xml:space="preserve">Officer Not Using Rituals Total Points  </t>
  </si>
  <si>
    <t>4. CHAPTER MEMBERS WHO PARTICIPATED IN THE 2025 KENNETH B. SCOTT RITUAL COMPETITION</t>
  </si>
  <si>
    <t>5. CHAPTER MEMBERS WHO PARTICIPATED IN the 2025 CIRCLE OF KNOWLEDGE COMPETITION</t>
  </si>
  <si>
    <t xml:space="preserve">Chapter Attendance Total Points  </t>
  </si>
  <si>
    <t>Part III - Deputy Grand Matron Attends Your Chapter Review</t>
  </si>
  <si>
    <t>Enter Points</t>
  </si>
  <si>
    <t>*If not this month, indicate another date for a sunshine.</t>
  </si>
  <si>
    <t xml:space="preserve">Maximum Points 40  </t>
  </si>
  <si>
    <t>Indicate Your 2 Chapter Recess Months i.e., Jul &amp; Aug; Jan &amp; Feb</t>
  </si>
  <si>
    <r>
      <t xml:space="preserve">BONUS OF 5 POINTS FOR EVENT HELD DURING RECESS MONTHS </t>
    </r>
    <r>
      <rPr>
        <sz val="12"/>
        <color theme="1"/>
        <rFont val="Bahnschrift"/>
        <family val="2"/>
      </rPr>
      <t>(Do not include events in June)</t>
    </r>
  </si>
  <si>
    <t>Points Awarded: 5 points per member</t>
  </si>
  <si>
    <t>October 2025*</t>
  </si>
  <si>
    <t>Breast Cancer Awareness Sunshine</t>
  </si>
  <si>
    <t>Heart Fund Sunshine</t>
  </si>
  <si>
    <t>February 2026*</t>
  </si>
  <si>
    <t>185-299 Points = Certificate of Participation</t>
  </si>
  <si>
    <t>300-400 Points = Silver Certificate of Achievement</t>
  </si>
  <si>
    <r>
      <t xml:space="preserve">Points Awarded: </t>
    </r>
    <r>
      <rPr>
        <b/>
        <u val="double"/>
        <sz val="14"/>
        <color theme="1"/>
        <rFont val="Bahnschrift"/>
        <family val="2"/>
      </rPr>
      <t>Number of Officers Installed</t>
    </r>
    <r>
      <rPr>
        <b/>
        <sz val="12"/>
        <color rgb="FFFF0000"/>
        <rFont val="Bahnschrift"/>
        <family val="2"/>
      </rPr>
      <t xml:space="preserve"> X 2; Number of </t>
    </r>
    <r>
      <rPr>
        <b/>
        <u val="double"/>
        <sz val="14"/>
        <color theme="1"/>
        <rFont val="Bahnschrift"/>
        <family val="2"/>
      </rPr>
      <t>YOUR ADDITIONAL</t>
    </r>
    <r>
      <rPr>
        <b/>
        <sz val="12"/>
        <color rgb="FFFF0000"/>
        <rFont val="Bahnschrift"/>
        <family val="2"/>
      </rPr>
      <t xml:space="preserve"> Chapter Members attended X 2</t>
    </r>
  </si>
  <si>
    <r>
      <t xml:space="preserve">   #  </t>
    </r>
    <r>
      <rPr>
        <b/>
        <u/>
        <sz val="12"/>
        <color rgb="FFFF0000"/>
        <rFont val="Bahnschrift"/>
        <family val="2"/>
      </rPr>
      <t>YOUR Additional</t>
    </r>
    <r>
      <rPr>
        <sz val="12"/>
        <color theme="1"/>
        <rFont val="Bahnschrift"/>
        <family val="2"/>
      </rPr>
      <t xml:space="preserve"> Chapter Members (2 Points)</t>
    </r>
  </si>
  <si>
    <t># Grand Officers</t>
  </si>
  <si>
    <t xml:space="preserve">Event Dates Include: 2025 Charities Extravangza 06/28/25; 2025 Grand Chapter 09/25/25; </t>
  </si>
  <si>
    <t>2026 Exemplifications: 02/21/26,04/11/26, 04/25/26, 05/16/26.</t>
  </si>
  <si>
    <t>Chapter Achievement Program Guidelines</t>
  </si>
  <si>
    <t>SECTION A - Minimum of 75 Total Points</t>
  </si>
  <si>
    <r>
      <t xml:space="preserve">If you installed </t>
    </r>
    <r>
      <rPr>
        <b/>
        <sz val="14"/>
        <color theme="1"/>
        <rFont val="Calibri"/>
        <family val="2"/>
        <scheme val="minor"/>
      </rPr>
      <t>15 officer</t>
    </r>
    <r>
      <rPr>
        <sz val="14"/>
        <color theme="1"/>
        <rFont val="Calibri"/>
        <family val="2"/>
        <scheme val="minor"/>
      </rPr>
      <t>s at installation and</t>
    </r>
    <r>
      <rPr>
        <b/>
        <sz val="14"/>
        <color theme="1"/>
        <rFont val="Calibri"/>
        <family val="2"/>
        <scheme val="minor"/>
      </rPr>
      <t xml:space="preserve"> 3 more later</t>
    </r>
    <r>
      <rPr>
        <sz val="14"/>
        <color theme="1"/>
        <rFont val="Calibri"/>
        <family val="2"/>
        <scheme val="minor"/>
      </rPr>
      <t xml:space="preserve">, your Chapter installed </t>
    </r>
    <r>
      <rPr>
        <b/>
        <sz val="14"/>
        <color theme="1"/>
        <rFont val="Calibri"/>
        <family val="2"/>
        <scheme val="minor"/>
      </rPr>
      <t>18 officers</t>
    </r>
    <r>
      <rPr>
        <sz val="14"/>
        <color theme="1"/>
        <rFont val="Calibri"/>
        <family val="2"/>
        <scheme val="minor"/>
      </rPr>
      <t>.</t>
    </r>
  </si>
  <si>
    <r>
      <t xml:space="preserve">Your </t>
    </r>
    <r>
      <rPr>
        <b/>
        <u/>
        <sz val="14"/>
        <color theme="1"/>
        <rFont val="Calibri"/>
        <family val="2"/>
        <scheme val="minor"/>
      </rPr>
      <t>dual members</t>
    </r>
    <r>
      <rPr>
        <sz val="14"/>
        <color theme="1"/>
        <rFont val="Calibri"/>
        <family val="2"/>
        <scheme val="minor"/>
      </rPr>
      <t xml:space="preserve"> count as long as they are </t>
    </r>
    <r>
      <rPr>
        <b/>
        <u/>
        <sz val="14"/>
        <color theme="1"/>
        <rFont val="Calibri"/>
        <family val="2"/>
        <scheme val="minor"/>
      </rPr>
      <t>not counted</t>
    </r>
    <r>
      <rPr>
        <sz val="14"/>
        <color theme="1"/>
        <rFont val="Calibri"/>
        <family val="2"/>
        <scheme val="minor"/>
      </rPr>
      <t xml:space="preserve"> in their </t>
    </r>
    <r>
      <rPr>
        <b/>
        <u/>
        <sz val="14"/>
        <color theme="1"/>
        <rFont val="Calibri"/>
        <family val="2"/>
        <scheme val="minor"/>
      </rPr>
      <t>primary chapter</t>
    </r>
    <r>
      <rPr>
        <sz val="14"/>
        <color theme="1"/>
        <rFont val="Calibri"/>
        <family val="2"/>
        <scheme val="minor"/>
      </rPr>
      <t xml:space="preserve"> for the </t>
    </r>
    <r>
      <rPr>
        <b/>
        <u/>
        <sz val="14"/>
        <color theme="1"/>
        <rFont val="Calibri"/>
        <family val="2"/>
        <scheme val="minor"/>
      </rPr>
      <t>same event</t>
    </r>
    <r>
      <rPr>
        <sz val="14"/>
        <color theme="1"/>
        <rFont val="Calibri"/>
        <family val="2"/>
        <scheme val="minor"/>
      </rPr>
      <t>. (i.e. Grand Chapter, EOPs and Exemplifications.)</t>
    </r>
  </si>
  <si>
    <t>3. ATTENDANCE AT MEET THE DEPUTY, FALL EDUCATIONAL OPPORTUNITY (EOP) &amp; EXEMPLICATIONS</t>
  </si>
  <si>
    <r>
      <t xml:space="preserve">All </t>
    </r>
    <r>
      <rPr>
        <b/>
        <sz val="14"/>
        <color theme="1"/>
        <rFont val="Calibri"/>
        <family val="2"/>
        <scheme val="minor"/>
      </rPr>
      <t>EOPs</t>
    </r>
    <r>
      <rPr>
        <sz val="14"/>
        <color theme="1"/>
        <rFont val="Calibri"/>
        <family val="2"/>
        <scheme val="minor"/>
      </rPr>
      <t xml:space="preserve"> count if your have a </t>
    </r>
    <r>
      <rPr>
        <b/>
        <sz val="14"/>
        <color theme="1"/>
        <rFont val="Calibri"/>
        <family val="2"/>
        <scheme val="minor"/>
      </rPr>
      <t>member</t>
    </r>
    <r>
      <rPr>
        <sz val="14"/>
        <color theme="1"/>
        <rFont val="Calibri"/>
        <family val="2"/>
        <scheme val="minor"/>
      </rPr>
      <t xml:space="preserve"> or </t>
    </r>
    <r>
      <rPr>
        <b/>
        <sz val="14"/>
        <color theme="1"/>
        <rFont val="Calibri"/>
        <family val="2"/>
        <scheme val="minor"/>
      </rPr>
      <t>members</t>
    </r>
    <r>
      <rPr>
        <sz val="14"/>
        <color theme="1"/>
        <rFont val="Calibri"/>
        <family val="2"/>
        <scheme val="minor"/>
      </rPr>
      <t xml:space="preserve"> attending any session </t>
    </r>
    <r>
      <rPr>
        <b/>
        <sz val="14"/>
        <color theme="1"/>
        <rFont val="Calibri"/>
        <family val="2"/>
        <scheme val="minor"/>
      </rPr>
      <t>including outside of your region</t>
    </r>
    <r>
      <rPr>
        <sz val="14"/>
        <color theme="1"/>
        <rFont val="Calibri"/>
        <family val="2"/>
        <scheme val="minor"/>
      </rPr>
      <t>.</t>
    </r>
  </si>
  <si>
    <t>4. VISITATION TO MASONIC FUNCTIONS</t>
  </si>
  <si>
    <r>
      <t xml:space="preserve">Visitations count if members of </t>
    </r>
    <r>
      <rPr>
        <b/>
        <u/>
        <sz val="14"/>
        <color theme="1"/>
        <rFont val="Calibri"/>
        <family val="2"/>
        <scheme val="minor"/>
      </rPr>
      <t>YOUR</t>
    </r>
    <r>
      <rPr>
        <sz val="14"/>
        <color theme="1"/>
        <rFont val="Calibri"/>
        <family val="2"/>
        <scheme val="minor"/>
      </rPr>
      <t xml:space="preserve"> chapter attend a Blue Lodge, Scottish Rite, York Rite, etc. installation. Regular meetings attended by your members </t>
    </r>
    <r>
      <rPr>
        <b/>
        <u/>
        <sz val="14"/>
        <color theme="1"/>
        <rFont val="Calibri"/>
        <family val="2"/>
        <scheme val="minor"/>
      </rPr>
      <t>DO</t>
    </r>
    <r>
      <rPr>
        <u/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count.</t>
    </r>
  </si>
  <si>
    <r>
      <t xml:space="preserve">State and district meetings are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social events.</t>
    </r>
  </si>
  <si>
    <t>SECTION B - Minimum of 45 Total Points</t>
  </si>
  <si>
    <t>1. HONOR NIGHTS IN YOUR CHAPTER</t>
  </si>
  <si>
    <t>Visitations of the Worthy Grand Matron and Worthy Grand Patron should not be included in this section.</t>
  </si>
  <si>
    <t>Chaplain Honor Night:  If the Grand Chaplain attends the event, your chapter would have 1 Grand Officer for a total of 5 points.</t>
  </si>
  <si>
    <t>Conductress &amp; Associate Conductress Honor Night:  If the Grand Conductress and Associate Grand Conductress attend the event, your chapter would have 2 Grand Officers for a total of 10 points.</t>
  </si>
  <si>
    <t>2. CHAPTER SOCIAL EVENTS NOT HELD ON MEETING NIGHTS</t>
  </si>
  <si>
    <r>
      <t xml:space="preserve">Do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include social events in the month of </t>
    </r>
    <r>
      <rPr>
        <b/>
        <u/>
        <sz val="14"/>
        <color theme="1"/>
        <rFont val="Calibri"/>
        <family val="2"/>
        <scheme val="minor"/>
      </rPr>
      <t>JUNE</t>
    </r>
    <r>
      <rPr>
        <sz val="14"/>
        <color theme="1"/>
        <rFont val="Calibri"/>
        <family val="2"/>
        <scheme val="minor"/>
      </rPr>
      <t>.</t>
    </r>
  </si>
  <si>
    <r>
      <t>Be sure to indicated with an "</t>
    </r>
    <r>
      <rPr>
        <b/>
        <sz val="14"/>
        <color theme="1"/>
        <rFont val="Calibri"/>
        <family val="2"/>
        <scheme val="minor"/>
      </rPr>
      <t>X</t>
    </r>
    <r>
      <rPr>
        <sz val="14"/>
        <color theme="1"/>
        <rFont val="Calibri"/>
        <family val="2"/>
        <scheme val="minor"/>
      </rPr>
      <t xml:space="preserve">" if the social event is held </t>
    </r>
    <r>
      <rPr>
        <b/>
        <u/>
        <sz val="14"/>
        <color theme="1"/>
        <rFont val="Calibri"/>
        <family val="2"/>
        <scheme val="minor"/>
      </rPr>
      <t>during</t>
    </r>
    <r>
      <rPr>
        <sz val="14"/>
        <color theme="1"/>
        <rFont val="Calibri"/>
        <family val="2"/>
        <scheme val="minor"/>
      </rPr>
      <t xml:space="preserve"> your </t>
    </r>
    <r>
      <rPr>
        <b/>
        <u/>
        <sz val="14"/>
        <color theme="1"/>
        <rFont val="Calibri"/>
        <family val="2"/>
        <scheme val="minor"/>
      </rPr>
      <t>recess months</t>
    </r>
    <r>
      <rPr>
        <sz val="14"/>
        <color theme="1"/>
        <rFont val="Calibri"/>
        <family val="2"/>
        <scheme val="minor"/>
      </rPr>
      <t xml:space="preserve"> (i.e., July &amp; August; January &amp; February, etc.).</t>
    </r>
  </si>
  <si>
    <t>SECTION C - Minimum of 20 Total Points</t>
  </si>
  <si>
    <t>7. PRESENT SERVICE AWARDS TO YOUR MEMBERS OUTSIDE THE CHAPTER</t>
  </si>
  <si>
    <r>
      <t xml:space="preserve">Do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include Service Awards presented at your chapter meetings.</t>
    </r>
  </si>
  <si>
    <r>
      <t xml:space="preserve">Does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include Service Awards mailed to a recipient.</t>
    </r>
  </si>
  <si>
    <t>The Bonus Section can only count if the Grand Officer attends an honor night for their office. See examples below:</t>
  </si>
  <si>
    <r>
      <t xml:space="preserve">Presentation </t>
    </r>
    <r>
      <rPr>
        <b/>
        <u/>
        <sz val="14"/>
        <color theme="1"/>
        <rFont val="Calibri"/>
        <family val="2"/>
        <scheme val="minor"/>
      </rPr>
      <t>MUST</t>
    </r>
    <r>
      <rPr>
        <sz val="14"/>
        <color theme="1"/>
        <rFont val="Calibri"/>
        <family val="2"/>
        <scheme val="minor"/>
      </rPr>
      <t xml:space="preserve"> be made to a member at their residence or determined place.</t>
    </r>
  </si>
  <si>
    <t>SECTION D - Minimum of 45 Total Points</t>
  </si>
  <si>
    <t>2. CHAPTER RELATED PUBLICITY - PART I CHAPTER WEBSITE</t>
  </si>
  <si>
    <r>
      <rPr>
        <b/>
        <u/>
        <sz val="14"/>
        <color theme="1"/>
        <rFont val="Calibri"/>
        <family val="2"/>
        <scheme val="minor"/>
      </rPr>
      <t>Must</t>
    </r>
    <r>
      <rPr>
        <sz val="14"/>
        <color theme="1"/>
        <rFont val="Calibri"/>
        <family val="2"/>
        <scheme val="minor"/>
      </rPr>
      <t xml:space="preserve"> be a Chapter Website. Do not include Facebook which is in Part II.</t>
    </r>
  </si>
  <si>
    <r>
      <t xml:space="preserve">Late reports will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be accepted by the Chapter Achievement Committee.</t>
    </r>
  </si>
  <si>
    <t>3. SPECIAL FUNDRAISERS FOR EASTERN STAR CHARITIES</t>
  </si>
  <si>
    <r>
      <t xml:space="preserve">A designated sunshine collection </t>
    </r>
    <r>
      <rPr>
        <b/>
        <u/>
        <sz val="14"/>
        <color theme="1"/>
        <rFont val="Calibri"/>
        <family val="2"/>
        <scheme val="minor"/>
      </rPr>
      <t>counts</t>
    </r>
    <r>
      <rPr>
        <sz val="14"/>
        <color theme="1"/>
        <rFont val="Calibri"/>
        <family val="2"/>
        <scheme val="minor"/>
      </rPr>
      <t xml:space="preserve"> as a fundraiser for charities.</t>
    </r>
  </si>
  <si>
    <t>5. PARTICIPATION IN WGM/WGP SPECIAL SUNSHINES</t>
  </si>
  <si>
    <r>
      <t xml:space="preserve">Do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include these sunshine collections in </t>
    </r>
    <r>
      <rPr>
        <b/>
        <u/>
        <sz val="14"/>
        <color theme="1"/>
        <rFont val="Calibri"/>
        <family val="2"/>
        <scheme val="minor"/>
      </rPr>
      <t>Section D3</t>
    </r>
    <r>
      <rPr>
        <sz val="14"/>
        <color theme="1"/>
        <rFont val="Calibri"/>
        <family val="2"/>
        <scheme val="minor"/>
      </rPr>
      <t>.</t>
    </r>
  </si>
  <si>
    <t>Sunshines are requested to be taken in the designated months. If your chapter designates another date for these sunshine, enter that date in the Dontation Date field.</t>
  </si>
  <si>
    <r>
      <t xml:space="preserve">5. PARTICIPATION IN WGM/WGP SPECIAL SUNSHINE </t>
    </r>
    <r>
      <rPr>
        <sz val="12"/>
        <color theme="1"/>
        <rFont val="Bahnschrift"/>
        <family val="2"/>
      </rPr>
      <t>(Do not include in Section D3.)</t>
    </r>
  </si>
  <si>
    <t>SECTION E - Minimum of 75 Total Points</t>
  </si>
  <si>
    <r>
      <t xml:space="preserve">Include </t>
    </r>
    <r>
      <rPr>
        <b/>
        <u/>
        <sz val="14"/>
        <color theme="1"/>
        <rFont val="Calibri"/>
        <family val="2"/>
        <scheme val="minor"/>
      </rPr>
      <t>Protem(s)</t>
    </r>
    <r>
      <rPr>
        <sz val="14"/>
        <color theme="1"/>
        <rFont val="Calibri"/>
        <family val="2"/>
        <scheme val="minor"/>
      </rPr>
      <t xml:space="preserve"> if they are members of </t>
    </r>
    <r>
      <rPr>
        <b/>
        <u/>
        <sz val="14"/>
        <color theme="1"/>
        <rFont val="Calibri"/>
        <family val="2"/>
        <scheme val="minor"/>
      </rPr>
      <t>YOUR</t>
    </r>
    <r>
      <rPr>
        <sz val="14"/>
        <color theme="1"/>
        <rFont val="Calibri"/>
        <family val="2"/>
        <scheme val="minor"/>
      </rPr>
      <t xml:space="preserve"> chapter.</t>
    </r>
  </si>
  <si>
    <t>Not applicable for DGM's home chapter. Another DGM will be assigned to work with your chapter.</t>
  </si>
  <si>
    <t>1. CHAPTER REVIEW:  PART II - Deputy Grand Matron Attends Your Chapter Review</t>
  </si>
  <si>
    <r>
      <t xml:space="preserve">The same event </t>
    </r>
    <r>
      <rPr>
        <b/>
        <u/>
        <sz val="14"/>
        <color theme="1"/>
        <rFont val="Calibri"/>
        <family val="2"/>
        <scheme val="minor"/>
      </rPr>
      <t>CANNOT</t>
    </r>
    <r>
      <rPr>
        <sz val="14"/>
        <color theme="1"/>
        <rFont val="Calibri"/>
        <family val="2"/>
        <scheme val="minor"/>
      </rPr>
      <t xml:space="preserve"> be counted </t>
    </r>
    <r>
      <rPr>
        <b/>
        <u/>
        <sz val="14"/>
        <color theme="1"/>
        <rFont val="Calibri"/>
        <family val="2"/>
        <scheme val="minor"/>
      </rPr>
      <t>TWICE</t>
    </r>
    <r>
      <rPr>
        <sz val="14"/>
        <color theme="1"/>
        <rFont val="Calibri"/>
        <family val="2"/>
        <scheme val="minor"/>
      </rPr>
      <t xml:space="preserve"> in different sections. Review the sections to receive the </t>
    </r>
    <r>
      <rPr>
        <b/>
        <u/>
        <sz val="14"/>
        <color theme="1"/>
        <rFont val="Calibri"/>
        <family val="2"/>
        <scheme val="minor"/>
      </rPr>
      <t>most points</t>
    </r>
    <r>
      <rPr>
        <sz val="14"/>
        <color theme="1"/>
        <rFont val="Calibri"/>
        <family val="2"/>
        <scheme val="minor"/>
      </rPr>
      <t xml:space="preserve"> for the event.</t>
    </r>
  </si>
  <si>
    <t>Be creative, don't over think events, have fun planning and carrying out your chapter activities.</t>
  </si>
  <si>
    <t>If you have any questions, you can call, text or email me. I'm available to assist you in completing your Chapter Achievement Report.</t>
  </si>
  <si>
    <r>
      <t>This program runs from</t>
    </r>
    <r>
      <rPr>
        <b/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June 1, 2025</t>
    </r>
    <r>
      <rPr>
        <sz val="14"/>
        <color theme="1"/>
        <rFont val="Calibri"/>
        <family val="2"/>
        <scheme val="minor"/>
      </rPr>
      <t xml:space="preserve"> through</t>
    </r>
    <r>
      <rPr>
        <b/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May 31, 2026</t>
    </r>
    <r>
      <rPr>
        <sz val="14"/>
        <color theme="1"/>
        <rFont val="Calibri"/>
        <family val="2"/>
        <scheme val="minor"/>
      </rPr>
      <t>.</t>
    </r>
  </si>
  <si>
    <r>
      <t xml:space="preserve">You will need to </t>
    </r>
    <r>
      <rPr>
        <b/>
        <u/>
        <sz val="14"/>
        <color theme="1"/>
        <rFont val="Calibri"/>
        <family val="2"/>
        <scheme val="minor"/>
      </rPr>
      <t>download</t>
    </r>
    <r>
      <rPr>
        <sz val="14"/>
        <color theme="1"/>
        <rFont val="Calibri"/>
        <family val="2"/>
        <scheme val="minor"/>
      </rPr>
      <t xml:space="preserve"> the </t>
    </r>
    <r>
      <rPr>
        <b/>
        <u/>
        <sz val="14"/>
        <color theme="1"/>
        <rFont val="Calibri"/>
        <family val="2"/>
        <scheme val="minor"/>
      </rPr>
      <t>new excel file</t>
    </r>
    <r>
      <rPr>
        <sz val="14"/>
        <color theme="1"/>
        <rFont val="Calibri"/>
        <family val="2"/>
        <scheme val="minor"/>
      </rPr>
      <t xml:space="preserve"> to your computer or laptop </t>
    </r>
    <r>
      <rPr>
        <b/>
        <u/>
        <sz val="14"/>
        <color theme="1"/>
        <rFont val="Calibri"/>
        <family val="2"/>
        <scheme val="minor"/>
      </rPr>
      <t>NOT to Google</t>
    </r>
    <r>
      <rPr>
        <sz val="14"/>
        <color theme="1"/>
        <rFont val="Calibri"/>
        <family val="2"/>
        <scheme val="minor"/>
      </rPr>
      <t xml:space="preserve"> for the </t>
    </r>
    <r>
      <rPr>
        <b/>
        <u/>
        <sz val="14"/>
        <color theme="1"/>
        <rFont val="Calibri"/>
        <family val="2"/>
        <scheme val="minor"/>
      </rPr>
      <t>formulas to calculate correctly</t>
    </r>
    <r>
      <rPr>
        <sz val="14"/>
        <color theme="1"/>
        <rFont val="Calibri"/>
        <family val="2"/>
        <scheme val="minor"/>
      </rPr>
      <t>.</t>
    </r>
  </si>
  <si>
    <r>
      <t xml:space="preserve">You must achieve the </t>
    </r>
    <r>
      <rPr>
        <b/>
        <u/>
        <sz val="14"/>
        <color theme="1"/>
        <rFont val="Calibri"/>
        <family val="2"/>
        <scheme val="minor"/>
      </rPr>
      <t>minimum points</t>
    </r>
    <r>
      <rPr>
        <sz val="14"/>
        <color theme="1"/>
        <rFont val="Calibri"/>
        <family val="2"/>
        <scheme val="minor"/>
      </rPr>
      <t xml:space="preserve"> in </t>
    </r>
    <r>
      <rPr>
        <b/>
        <u/>
        <sz val="14"/>
        <color theme="1"/>
        <rFont val="Calibri"/>
        <family val="2"/>
        <scheme val="minor"/>
      </rPr>
      <t>each Section (A-E)</t>
    </r>
    <r>
      <rPr>
        <sz val="14"/>
        <color theme="1"/>
        <rFont val="Calibri"/>
        <family val="2"/>
        <scheme val="minor"/>
      </rPr>
      <t xml:space="preserve"> to qualify for a certificate.</t>
    </r>
  </si>
  <si>
    <t>Gloria Tilden</t>
  </si>
  <si>
    <t>Email:  glorybe1964@gmail.com</t>
  </si>
  <si>
    <t>Cell:  (330) 414-3406</t>
  </si>
  <si>
    <t>In Star Service,</t>
  </si>
  <si>
    <r>
      <t xml:space="preserve">Pay attention to </t>
    </r>
    <r>
      <rPr>
        <b/>
        <u/>
        <sz val="14"/>
        <color theme="1"/>
        <rFont val="Calibri"/>
        <family val="2"/>
        <scheme val="minor"/>
      </rPr>
      <t>maximum points</t>
    </r>
    <r>
      <rPr>
        <u/>
        <sz val="14"/>
        <color theme="1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>in a question. If lines are added to this section by the committee, you will still only receive the maximum points.</t>
    </r>
  </si>
  <si>
    <r>
      <t xml:space="preserve">If you need </t>
    </r>
    <r>
      <rPr>
        <b/>
        <u/>
        <sz val="14"/>
        <color theme="1"/>
        <rFont val="Calibri"/>
        <family val="2"/>
        <scheme val="minor"/>
      </rPr>
      <t>additional lines</t>
    </r>
    <r>
      <rPr>
        <sz val="14"/>
        <color theme="1"/>
        <rFont val="Calibri"/>
        <family val="2"/>
        <scheme val="minor"/>
      </rPr>
      <t xml:space="preserve"> or there is a </t>
    </r>
    <r>
      <rPr>
        <b/>
        <u/>
        <sz val="14"/>
        <color theme="1"/>
        <rFont val="Calibri"/>
        <family val="2"/>
        <scheme val="minor"/>
      </rPr>
      <t>calculation issue</t>
    </r>
    <r>
      <rPr>
        <sz val="14"/>
        <color theme="1"/>
        <rFont val="Calibri"/>
        <family val="2"/>
        <scheme val="minor"/>
      </rPr>
      <t xml:space="preserve">, please </t>
    </r>
    <r>
      <rPr>
        <b/>
        <u/>
        <sz val="14"/>
        <color theme="1"/>
        <rFont val="Calibri"/>
        <family val="2"/>
        <scheme val="minor"/>
      </rPr>
      <t>email</t>
    </r>
    <r>
      <rPr>
        <sz val="14"/>
        <color theme="1"/>
        <rFont val="Calibri"/>
        <family val="2"/>
        <scheme val="minor"/>
      </rPr>
      <t xml:space="preserve"> and </t>
    </r>
    <r>
      <rPr>
        <b/>
        <u/>
        <sz val="14"/>
        <color theme="1"/>
        <rFont val="Calibri"/>
        <family val="2"/>
        <scheme val="minor"/>
      </rPr>
      <t>attach</t>
    </r>
    <r>
      <rPr>
        <sz val="14"/>
        <color theme="1"/>
        <rFont val="Calibri"/>
        <family val="2"/>
        <scheme val="minor"/>
      </rPr>
      <t xml:space="preserve"> your report to </t>
    </r>
    <r>
      <rPr>
        <b/>
        <u/>
        <sz val="14"/>
        <color theme="1"/>
        <rFont val="Calibri"/>
        <family val="2"/>
        <scheme val="minor"/>
      </rPr>
      <t>glorybe1964@gmail.com</t>
    </r>
    <r>
      <rPr>
        <sz val="14"/>
        <color theme="1"/>
        <rFont val="Calibri"/>
        <family val="2"/>
        <scheme val="minor"/>
      </rPr>
      <t xml:space="preserve"> for review, corrections and updates.</t>
    </r>
  </si>
  <si>
    <t>Note: Submit to Deputy Grand Matron by the first week of June or the deadline she determines.</t>
  </si>
  <si>
    <r>
      <t xml:space="preserve">This report </t>
    </r>
    <r>
      <rPr>
        <b/>
        <u/>
        <sz val="14"/>
        <color theme="1"/>
        <rFont val="Calibri"/>
        <family val="2"/>
        <scheme val="minor"/>
      </rPr>
      <t>MUST</t>
    </r>
    <r>
      <rPr>
        <sz val="14"/>
        <color theme="1"/>
        <rFont val="Calibri"/>
        <family val="2"/>
        <scheme val="minor"/>
      </rPr>
      <t xml:space="preserve"> be turned into your Deputy Grand Matron for her signature the </t>
    </r>
    <r>
      <rPr>
        <b/>
        <u/>
        <sz val="14"/>
        <color theme="1"/>
        <rFont val="Calibri"/>
        <family val="2"/>
        <scheme val="minor"/>
      </rPr>
      <t>first week</t>
    </r>
    <r>
      <rPr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of</t>
    </r>
    <r>
      <rPr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June</t>
    </r>
    <r>
      <rPr>
        <sz val="14"/>
        <color theme="1"/>
        <rFont val="Calibri"/>
        <family val="2"/>
        <scheme val="minor"/>
      </rPr>
      <t xml:space="preserve"> or a </t>
    </r>
    <r>
      <rPr>
        <b/>
        <u/>
        <sz val="14"/>
        <color theme="1"/>
        <rFont val="Calibri"/>
        <family val="2"/>
        <scheme val="minor"/>
      </rPr>
      <t>time</t>
    </r>
    <r>
      <rPr>
        <sz val="14"/>
        <color theme="1"/>
        <rFont val="Calibri"/>
        <family val="2"/>
        <scheme val="minor"/>
      </rPr>
      <t xml:space="preserve"> </t>
    </r>
    <r>
      <rPr>
        <b/>
        <u/>
        <sz val="14"/>
        <color theme="1"/>
        <rFont val="Calibri"/>
        <family val="2"/>
        <scheme val="minor"/>
      </rPr>
      <t>she designates</t>
    </r>
    <r>
      <rPr>
        <sz val="14"/>
        <color theme="1"/>
        <rFont val="Calibri"/>
        <family val="2"/>
        <scheme val="minor"/>
      </rPr>
      <t xml:space="preserve"> for her to submit at the Charities Extravaganza on Saturday, June 27, 2026.</t>
    </r>
  </si>
  <si>
    <r>
      <t xml:space="preserve">Do </t>
    </r>
    <r>
      <rPr>
        <b/>
        <u/>
        <sz val="14"/>
        <color theme="1"/>
        <rFont val="Calibri"/>
        <family val="2"/>
        <scheme val="minor"/>
      </rPr>
      <t>NOT</t>
    </r>
    <r>
      <rPr>
        <sz val="14"/>
        <color theme="1"/>
        <rFont val="Calibri"/>
        <family val="2"/>
        <scheme val="minor"/>
      </rPr>
      <t xml:space="preserve"> include the number of your </t>
    </r>
    <r>
      <rPr>
        <b/>
        <u/>
        <sz val="14"/>
        <color theme="1"/>
        <rFont val="Calibri"/>
        <family val="2"/>
        <scheme val="minor"/>
      </rPr>
      <t>NEW Members</t>
    </r>
    <r>
      <rPr>
        <sz val="14"/>
        <color theme="1"/>
        <rFont val="Calibri"/>
        <family val="2"/>
        <scheme val="minor"/>
      </rPr>
      <t xml:space="preserve"> in the </t>
    </r>
    <r>
      <rPr>
        <b/>
        <u/>
        <sz val="14"/>
        <color theme="1"/>
        <rFont val="Calibri"/>
        <family val="2"/>
        <scheme val="minor"/>
      </rPr>
      <t>Member column</t>
    </r>
    <r>
      <rPr>
        <sz val="14"/>
        <color theme="1"/>
        <rFont val="Calibri"/>
        <family val="2"/>
        <scheme val="minor"/>
      </rPr>
      <t xml:space="preserve"> . The formula will calculate the correct points for both columns.</t>
    </r>
  </si>
  <si>
    <r>
      <t xml:space="preserve">Be sure to put an </t>
    </r>
    <r>
      <rPr>
        <b/>
        <u/>
        <sz val="14"/>
        <color theme="1"/>
        <rFont val="Calibri"/>
        <family val="2"/>
        <scheme val="minor"/>
      </rPr>
      <t>asterisk (*)</t>
    </r>
    <r>
      <rPr>
        <sz val="14"/>
        <color theme="1"/>
        <rFont val="Calibri"/>
        <family val="2"/>
        <scheme val="minor"/>
      </rPr>
      <t xml:space="preserve"> by your </t>
    </r>
    <r>
      <rPr>
        <b/>
        <u/>
        <sz val="14"/>
        <color theme="1"/>
        <rFont val="Calibri"/>
        <family val="2"/>
        <scheme val="minor"/>
      </rPr>
      <t>NEW Member</t>
    </r>
    <r>
      <rPr>
        <sz val="14"/>
        <color theme="1"/>
        <rFont val="Calibri"/>
        <family val="2"/>
        <scheme val="minor"/>
      </rPr>
      <t xml:space="preserve"> names.</t>
    </r>
  </si>
  <si>
    <r>
      <t xml:space="preserve">There is not a </t>
    </r>
    <r>
      <rPr>
        <b/>
        <u/>
        <sz val="14"/>
        <color theme="1"/>
        <rFont val="Calibri"/>
        <family val="2"/>
        <scheme val="minor"/>
      </rPr>
      <t>maximum</t>
    </r>
    <r>
      <rPr>
        <sz val="14"/>
        <color theme="1"/>
        <rFont val="Calibri"/>
        <family val="2"/>
        <scheme val="minor"/>
      </rPr>
      <t xml:space="preserve"> amount of </t>
    </r>
    <r>
      <rPr>
        <b/>
        <u/>
        <sz val="14"/>
        <color theme="1"/>
        <rFont val="Calibri"/>
        <family val="2"/>
        <scheme val="minor"/>
      </rPr>
      <t>points</t>
    </r>
    <r>
      <rPr>
        <sz val="14"/>
        <color theme="1"/>
        <rFont val="Calibri"/>
        <family val="2"/>
        <scheme val="minor"/>
      </rPr>
      <t xml:space="preserve"> for this section. If you want to </t>
    </r>
    <r>
      <rPr>
        <b/>
        <u/>
        <sz val="14"/>
        <color theme="1"/>
        <rFont val="Calibri"/>
        <family val="2"/>
        <scheme val="minor"/>
      </rPr>
      <t>add additional lines</t>
    </r>
    <r>
      <rPr>
        <sz val="14"/>
        <color theme="1"/>
        <rFont val="Calibri"/>
        <family val="2"/>
        <scheme val="minor"/>
      </rPr>
      <t xml:space="preserve">, you will need to email your report to Gloria Tilden at </t>
    </r>
    <r>
      <rPr>
        <b/>
        <sz val="14"/>
        <color theme="1"/>
        <rFont val="Calibri"/>
        <family val="2"/>
        <scheme val="minor"/>
      </rPr>
      <t>glorybe1964@gmail.com</t>
    </r>
    <r>
      <rPr>
        <sz val="14"/>
        <color theme="1"/>
        <rFont val="Calibri"/>
        <family val="2"/>
        <scheme val="minor"/>
      </rPr>
      <t>.</t>
    </r>
  </si>
  <si>
    <t>Rememeber if you have a Grand Officer or a Deputy Grand Matron in your chapter this year, you can include their travels in this section.</t>
  </si>
  <si>
    <r>
      <t xml:space="preserve">Your </t>
    </r>
    <r>
      <rPr>
        <b/>
        <u/>
        <sz val="14"/>
        <color theme="1"/>
        <rFont val="Calibri"/>
        <family val="2"/>
        <scheme val="minor"/>
      </rPr>
      <t>dual members</t>
    </r>
    <r>
      <rPr>
        <sz val="14"/>
        <color theme="1"/>
        <rFont val="Calibri"/>
        <family val="2"/>
        <scheme val="minor"/>
      </rPr>
      <t xml:space="preserve"> count as long as they are </t>
    </r>
    <r>
      <rPr>
        <b/>
        <u/>
        <sz val="14"/>
        <color theme="1"/>
        <rFont val="Calibri"/>
        <family val="2"/>
        <scheme val="minor"/>
      </rPr>
      <t>not counted</t>
    </r>
    <r>
      <rPr>
        <sz val="14"/>
        <color theme="1"/>
        <rFont val="Calibri"/>
        <family val="2"/>
        <scheme val="minor"/>
      </rPr>
      <t xml:space="preserve"> in their </t>
    </r>
    <r>
      <rPr>
        <b/>
        <u/>
        <sz val="14"/>
        <color theme="1"/>
        <rFont val="Calibri"/>
        <family val="2"/>
        <scheme val="minor"/>
      </rPr>
      <t>primary chapter</t>
    </r>
    <r>
      <rPr>
        <sz val="14"/>
        <color theme="1"/>
        <rFont val="Calibri"/>
        <family val="2"/>
        <scheme val="minor"/>
      </rPr>
      <t xml:space="preserve"> for the </t>
    </r>
    <r>
      <rPr>
        <b/>
        <u/>
        <sz val="14"/>
        <color theme="1"/>
        <rFont val="Calibri"/>
        <family val="2"/>
        <scheme val="minor"/>
      </rPr>
      <t>same event</t>
    </r>
    <r>
      <rPr>
        <sz val="14"/>
        <color theme="1"/>
        <rFont val="Calibri"/>
        <family val="2"/>
        <scheme val="minor"/>
      </rPr>
      <t>.</t>
    </r>
  </si>
  <si>
    <t>Practices can be ALL the Officers, Worthy Patron with the Star Points, Worthy Patron with the Conductresses, etc.</t>
  </si>
  <si>
    <r>
      <t xml:space="preserve">Only </t>
    </r>
    <r>
      <rPr>
        <b/>
        <u/>
        <sz val="14"/>
        <color theme="1"/>
        <rFont val="Calibri"/>
        <family val="2"/>
        <scheme val="minor"/>
      </rPr>
      <t>YOUR MEMBERS</t>
    </r>
    <r>
      <rPr>
        <sz val="14"/>
        <color theme="1"/>
        <rFont val="Calibri"/>
        <family val="2"/>
        <scheme val="minor"/>
      </rPr>
      <t xml:space="preserve"> count in your totals which includes Past Grands, Grand Officers, Deputy Grand Matrons, Grand Representatives and members of Grand Chapter Committees in your chapter.</t>
    </r>
  </si>
  <si>
    <t>Points Awarded: 3 points per practice; 2 points per Officers attending; 1 point per Member (Walking Candidate/Prompter). Maximum 40 Points.</t>
  </si>
  <si>
    <r>
      <t xml:space="preserve">Points Awarded:  Officers &amp; Member Protems - 2 Points Each; Your </t>
    </r>
    <r>
      <rPr>
        <b/>
        <u val="double"/>
        <sz val="12"/>
        <color rgb="FFFF0000"/>
        <rFont val="Bahnschrift"/>
        <family val="2"/>
      </rPr>
      <t>Additional Chapter</t>
    </r>
    <r>
      <rPr>
        <b/>
        <sz val="12"/>
        <color rgb="FFFF0000"/>
        <rFont val="Bahnschrift"/>
        <family val="2"/>
      </rPr>
      <t xml:space="preserve"> Members in Attendance - 2 Points Each; Officers without Rituals - 1 Point Each. Maximum 40 Points.</t>
    </r>
  </si>
  <si>
    <t>2026starswgp@gmail.com</t>
  </si>
  <si>
    <t>Update:  This exception has been removed with the approval of the Worthy Grand Matron and Worthy Grand Patron.</t>
  </si>
  <si>
    <t>Revised January 22,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</si>
</sst>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[$-409]mmmm\ d\,\ yyyy;@"/>
  </numFmts>
  <fonts count="4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Bahnschrift"/>
      <family val="2"/>
    </font>
    <font>
      <b/>
      <sz val="12"/>
      <color theme="1"/>
      <name val="Bahnschrift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0000"/>
      <name val="Bahnschrift"/>
      <family val="2"/>
    </font>
    <font>
      <b/>
      <sz val="14"/>
      <color theme="1"/>
      <name val="Calibri"/>
      <family val="2"/>
      <scheme val="minor"/>
    </font>
    <font>
      <sz val="12"/>
      <name val="Bahnschrift"/>
      <family val="2"/>
    </font>
    <font>
      <sz val="8"/>
      <color theme="1"/>
      <name val="Bahnschrift"/>
      <family val="2"/>
    </font>
    <font>
      <sz val="8"/>
      <color theme="1"/>
      <name val="Calibri"/>
      <family val="2"/>
      <scheme val="minor"/>
    </font>
    <font>
      <b/>
      <sz val="12"/>
      <color rgb="FFFF0000"/>
      <name val="Bahnschrift"/>
      <family val="2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9900CC"/>
      <name val="Bahnschrift"/>
      <family val="2"/>
    </font>
    <font>
      <b/>
      <sz val="12"/>
      <name val="Bahnschrift"/>
      <family val="2"/>
    </font>
    <font>
      <sz val="8"/>
      <name val="Calibri"/>
      <family val="2"/>
      <scheme val="minor"/>
    </font>
    <font>
      <b/>
      <u val="double"/>
      <sz val="14"/>
      <color theme="1"/>
      <name val="Bahnschrift"/>
      <family val="2"/>
    </font>
    <font>
      <b/>
      <u val="double"/>
      <sz val="14"/>
      <color rgb="FF9900CC"/>
      <name val="Bahnschrift"/>
      <family val="2"/>
    </font>
    <font>
      <b/>
      <i/>
      <sz val="12"/>
      <color rgb="FF0033CC"/>
      <name val="Bahnschrift"/>
      <family val="2"/>
    </font>
    <font>
      <b/>
      <u val="double"/>
      <sz val="12"/>
      <color rgb="FFC00000"/>
      <name val="Bahnschrift"/>
      <family val="2"/>
    </font>
    <font>
      <b/>
      <u val="double"/>
      <sz val="14"/>
      <color rgb="FFFF0000"/>
      <name val="Bahnschrift"/>
      <family val="2"/>
    </font>
    <font>
      <b/>
      <u/>
      <sz val="12"/>
      <color rgb="FFFF0000"/>
      <name val="Bahnschrift"/>
      <family val="2"/>
    </font>
    <font>
      <b/>
      <sz val="10"/>
      <color theme="1"/>
      <name val="Bahnschrift"/>
      <family val="2"/>
    </font>
    <font>
      <b/>
      <sz val="13"/>
      <name val="Bahnschrift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Bahnschrift"/>
      <family val="2"/>
    </font>
    <font>
      <sz val="12"/>
      <color rgb="FFFF0000"/>
      <name val="Calibri"/>
      <family val="2"/>
      <scheme val="minor"/>
    </font>
    <font>
      <sz val="11"/>
      <color theme="1"/>
      <name val="Bahnschrift"/>
      <family val="2"/>
    </font>
    <font>
      <sz val="5"/>
      <color theme="1"/>
      <name val="Bahnschrift"/>
      <family val="2"/>
    </font>
    <font>
      <sz val="5"/>
      <color theme="1"/>
      <name val="Calibri"/>
      <family val="2"/>
      <scheme val="minor"/>
    </font>
    <font>
      <b/>
      <sz val="6"/>
      <color theme="1"/>
      <name val="Bahnschrift"/>
      <family val="2"/>
    </font>
    <font>
      <sz val="6"/>
      <color theme="1"/>
      <name val="Calibri"/>
      <family val="2"/>
      <scheme val="minor"/>
    </font>
    <font>
      <sz val="6"/>
      <color theme="1"/>
      <name val="Bahnschrift"/>
      <family val="2"/>
    </font>
    <font>
      <b/>
      <sz val="11"/>
      <color theme="1"/>
      <name val="Bahnschrift"/>
      <family val="2"/>
    </font>
    <font>
      <sz val="4"/>
      <color theme="1"/>
      <name val="Bahnschrift"/>
      <family val="2"/>
    </font>
    <font>
      <sz val="4"/>
      <color theme="1"/>
      <name val="Calibri"/>
      <family val="2"/>
      <scheme val="minor"/>
    </font>
    <font>
      <b/>
      <u val="double"/>
      <sz val="12"/>
      <color rgb="FFFF0000"/>
      <name val="Bahnschrift"/>
      <family val="2"/>
    </font>
    <font>
      <b/>
      <u/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0">
    <xf numFmtId="0" fontId="0" fillId="0" borderId="0" xfId="0"/>
    <xf numFmtId="0" fontId="1" fillId="0" borderId="0" xfId="0" applyFont="1"/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0" borderId="3" xfId="0" applyNumberFormat="1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/>
      <protection locked="0"/>
    </xf>
    <xf numFmtId="17" fontId="2" fillId="0" borderId="1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24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25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3" borderId="5" xfId="0" applyFont="1" applyFill="1" applyBorder="1" applyAlignment="1">
      <alignment horizontal="center" vertical="center"/>
    </xf>
    <xf numFmtId="14" fontId="2" fillId="0" borderId="5" xfId="0" applyNumberFormat="1" applyFont="1" applyBorder="1" applyAlignment="1" applyProtection="1">
      <alignment horizontal="center"/>
      <protection locked="0"/>
    </xf>
    <xf numFmtId="0" fontId="1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/>
    <xf numFmtId="164" fontId="2" fillId="0" borderId="24" xfId="0" applyNumberFormat="1" applyFont="1" applyBorder="1" applyAlignment="1" applyProtection="1">
      <alignment horizontal="center" vertical="center"/>
      <protection locked="0"/>
    </xf>
    <xf numFmtId="164" fontId="2" fillId="0" borderId="33" xfId="0" applyNumberFormat="1" applyFont="1" applyBorder="1" applyAlignment="1" applyProtection="1">
      <alignment horizontal="center" vertical="center"/>
      <protection locked="0"/>
    </xf>
    <xf numFmtId="164" fontId="2" fillId="0" borderId="23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2" fillId="0" borderId="32" xfId="0" applyFont="1" applyBorder="1" applyAlignment="1" applyProtection="1">
      <alignment horizontal="center"/>
      <protection locked="0"/>
    </xf>
    <xf numFmtId="0" fontId="10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4" fontId="2" fillId="0" borderId="11" xfId="0" applyNumberFormat="1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2" borderId="20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14" fontId="2" fillId="0" borderId="22" xfId="0" applyNumberFormat="1" applyFont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0" xfId="0" applyFont="1" applyAlignment="1">
      <alignment horizontal="justify" vertical="center"/>
    </xf>
    <xf numFmtId="0" fontId="2" fillId="2" borderId="19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9" fillId="0" borderId="0" xfId="0" applyFont="1" applyAlignment="1">
      <alignment horizontal="justify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/>
    </xf>
    <xf numFmtId="0" fontId="11" fillId="0" borderId="0" xfId="0" applyFont="1"/>
    <xf numFmtId="0" fontId="29" fillId="0" borderId="0" xfId="0" applyFont="1"/>
    <xf numFmtId="0" fontId="29" fillId="0" borderId="0" xfId="0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center"/>
    </xf>
    <xf numFmtId="0" fontId="32" fillId="0" borderId="0" xfId="0" applyFont="1"/>
    <xf numFmtId="0" fontId="33" fillId="0" borderId="0" xfId="0" applyFont="1"/>
    <xf numFmtId="0" fontId="33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2" fillId="0" borderId="42" xfId="0" applyFont="1" applyBorder="1" applyAlignment="1" applyProtection="1">
      <alignment horizontal="center"/>
      <protection locked="0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20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left"/>
    </xf>
    <xf numFmtId="0" fontId="10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justify" wrapText="1"/>
    </xf>
    <xf numFmtId="0" fontId="1" fillId="0" borderId="0" xfId="0" applyFont="1" applyAlignment="1">
      <alignment horizontal="justify" vertical="justify" wrapText="1"/>
    </xf>
    <xf numFmtId="0" fontId="32" fillId="0" borderId="0" xfId="0" applyFont="1" applyAlignment="1">
      <alignment vertical="top"/>
    </xf>
    <xf numFmtId="0" fontId="40" fillId="0" borderId="0" xfId="0" applyFont="1"/>
    <xf numFmtId="0" fontId="41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8" fillId="0" borderId="11" xfId="0" applyFont="1" applyBorder="1" applyAlignment="1" applyProtection="1">
      <alignment horizontal="center" vertical="center" wrapText="1"/>
      <protection locked="0"/>
    </xf>
    <xf numFmtId="0" fontId="28" fillId="0" borderId="16" xfId="0" applyFont="1" applyBorder="1" applyAlignment="1" applyProtection="1">
      <alignment horizontal="center" vertical="center" wrapText="1"/>
      <protection locked="0"/>
    </xf>
    <xf numFmtId="0" fontId="28" fillId="0" borderId="12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center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left"/>
      <protection locked="0"/>
    </xf>
    <xf numFmtId="0" fontId="3" fillId="0" borderId="11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3" fillId="0" borderId="11" xfId="0" applyFont="1" applyBorder="1" applyAlignment="1">
      <alignment horizontal="right"/>
    </xf>
    <xf numFmtId="0" fontId="3" fillId="0" borderId="16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11" fillId="0" borderId="0" xfId="0" applyFont="1" applyAlignment="1">
      <alignment horizontal="justify" vertical="center"/>
    </xf>
    <xf numFmtId="0" fontId="2" fillId="0" borderId="0" xfId="0" applyFont="1" applyAlignment="1" applyProtection="1">
      <alignment horizontal="left"/>
      <protection locked="0"/>
    </xf>
    <xf numFmtId="0" fontId="11" fillId="0" borderId="0" xfId="0" applyFont="1" applyAlignment="1">
      <alignment horizontal="right"/>
    </xf>
    <xf numFmtId="0" fontId="11" fillId="0" borderId="6" xfId="0" applyFont="1" applyBorder="1" applyAlignment="1">
      <alignment horizontal="right"/>
    </xf>
    <xf numFmtId="0" fontId="3" fillId="0" borderId="0" xfId="0" applyFont="1" applyAlignment="1">
      <alignment horizontal="left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5" xfId="0" applyFont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6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justify" vertical="center" wrapText="1"/>
    </xf>
    <xf numFmtId="0" fontId="3" fillId="0" borderId="3" xfId="0" applyFont="1" applyBorder="1" applyAlignment="1">
      <alignment horizontal="right"/>
    </xf>
    <xf numFmtId="0" fontId="3" fillId="0" borderId="0" xfId="0" applyFont="1" applyAlignment="1">
      <alignment horizontal="justify" vertical="center"/>
    </xf>
    <xf numFmtId="0" fontId="3" fillId="2" borderId="0" xfId="0" applyFont="1" applyFill="1" applyAlignment="1">
      <alignment horizontal="center" vertical="center"/>
    </xf>
    <xf numFmtId="0" fontId="11" fillId="0" borderId="0" xfId="0" applyFont="1" applyAlignment="1">
      <alignment horizontal="justify" vertical="center" wrapText="1"/>
    </xf>
    <xf numFmtId="165" fontId="3" fillId="0" borderId="1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28" fillId="0" borderId="11" xfId="0" applyFont="1" applyBorder="1" applyAlignment="1" applyProtection="1">
      <alignment horizontal="left" vertical="center" wrapText="1"/>
      <protection locked="0"/>
    </xf>
    <xf numFmtId="0" fontId="28" fillId="0" borderId="16" xfId="0" applyFont="1" applyBorder="1" applyAlignment="1" applyProtection="1">
      <alignment horizontal="left" vertical="center" wrapText="1"/>
      <protection locked="0"/>
    </xf>
    <xf numFmtId="0" fontId="28" fillId="0" borderId="12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20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/>
      <protection locked="0"/>
    </xf>
    <xf numFmtId="0" fontId="2" fillId="0" borderId="14" xfId="0" applyFont="1" applyBorder="1" applyAlignment="1" applyProtection="1">
      <alignment horizontal="left"/>
      <protection locked="0"/>
    </xf>
    <xf numFmtId="0" fontId="34" fillId="0" borderId="0" xfId="0" applyFont="1" applyAlignment="1">
      <alignment horizontal="center"/>
    </xf>
    <xf numFmtId="0" fontId="34" fillId="0" borderId="6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22" xfId="0" applyFont="1" applyBorder="1" applyAlignment="1" applyProtection="1">
      <alignment horizontal="center"/>
      <protection locked="0"/>
    </xf>
    <xf numFmtId="0" fontId="2" fillId="0" borderId="2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2" fillId="0" borderId="3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4" xfId="0" applyFont="1" applyBorder="1" applyAlignment="1">
      <alignment horizontal="right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justify" vertical="center" wrapText="1"/>
    </xf>
    <xf numFmtId="0" fontId="2" fillId="0" borderId="2" xfId="0" applyFont="1" applyBorder="1" applyProtection="1">
      <protection locked="0"/>
    </xf>
    <xf numFmtId="0" fontId="2" fillId="0" borderId="22" xfId="0" applyFont="1" applyBorder="1" applyProtection="1">
      <protection locked="0"/>
    </xf>
    <xf numFmtId="164" fontId="3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" fillId="0" borderId="3" xfId="0" applyFont="1" applyBorder="1" applyProtection="1">
      <protection locked="0"/>
    </xf>
    <xf numFmtId="0" fontId="2" fillId="0" borderId="28" xfId="0" applyFont="1" applyBorder="1" applyProtection="1"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164" fontId="2" fillId="0" borderId="17" xfId="0" applyNumberFormat="1" applyFont="1" applyBorder="1" applyAlignment="1" applyProtection="1">
      <alignment horizontal="center" vertical="center"/>
      <protection locked="0"/>
    </xf>
    <xf numFmtId="164" fontId="2" fillId="0" borderId="10" xfId="0" applyNumberFormat="1" applyFont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0" borderId="0" xfId="0" applyFont="1" applyAlignment="1">
      <alignment horizontal="justify" wrapText="1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34" xfId="0" applyFont="1" applyBorder="1" applyAlignment="1" applyProtection="1">
      <alignment horizontal="justify" vertical="justify" wrapText="1"/>
      <protection locked="0"/>
    </xf>
    <xf numFmtId="0" fontId="2" fillId="0" borderId="35" xfId="0" applyFont="1" applyBorder="1" applyAlignment="1" applyProtection="1">
      <alignment horizontal="justify" vertical="justify" wrapText="1"/>
      <protection locked="0"/>
    </xf>
    <xf numFmtId="0" fontId="2" fillId="0" borderId="43" xfId="0" applyFont="1" applyBorder="1" applyAlignment="1" applyProtection="1">
      <alignment horizontal="justify" vertical="justify" wrapText="1"/>
      <protection locked="0"/>
    </xf>
    <xf numFmtId="0" fontId="2" fillId="2" borderId="34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6" xfId="0" applyFont="1" applyBorder="1" applyAlignment="1">
      <alignment horizontal="center"/>
    </xf>
    <xf numFmtId="0" fontId="8" fillId="0" borderId="0" xfId="0" applyFont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164" fontId="31" fillId="0" borderId="0" xfId="0" applyNumberFormat="1" applyFont="1" applyAlignment="1">
      <alignment horizontal="center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0" xfId="0" applyFont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center" vertical="center" wrapText="1"/>
      <protection locked="0"/>
    </xf>
    <xf numFmtId="0" fontId="2" fillId="2" borderId="39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right"/>
    </xf>
    <xf numFmtId="0" fontId="3" fillId="0" borderId="0" xfId="0" applyFont="1"/>
    <xf numFmtId="0" fontId="25" fillId="0" borderId="0" xfId="0" applyFont="1" applyAlignment="1">
      <alignment horizontal="center"/>
    </xf>
    <xf numFmtId="0" fontId="1" fillId="0" borderId="0" xfId="0" applyFont="1" applyAlignment="1">
      <alignment horizontal="justify" vertical="top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left" vertical="justify" wrapText="1"/>
    </xf>
    <xf numFmtId="0" fontId="1" fillId="0" borderId="0" xfId="0" applyFont="1" applyAlignment="1">
      <alignment horizontal="justify" vertical="justify" wrapText="1"/>
    </xf>
    <xf numFmtId="0" fontId="1" fillId="0" borderId="0" xfId="0" applyFont="1" applyAlignment="1">
      <alignment horizontal="justify" wrapText="1"/>
    </xf>
    <xf numFmtId="0" fontId="40" fillId="0" borderId="0" xfId="0" applyFont="1" applyAlignment="1">
      <alignment horizontal="left" vertical="justify"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00FFFF"/>
      <color rgb="FF9900CC"/>
      <color rgb="FF0033CC"/>
      <color rgb="FF0082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667"/>
  <sheetViews>
    <sheetView tabSelected="1" topLeftCell="A3" zoomScale="115" zoomScaleNormal="115" workbookViewId="0">
      <selection activeCell="C20" sqref="C20:K20"/>
    </sheetView>
  </sheetViews>
  <sheetFormatPr defaultColWidth="8.89453125" defaultRowHeight="15.3" x14ac:dyDescent="0.55000000000000004"/>
  <cols>
    <col min="1" max="1" width="19.7890625" style="20" customWidth="1"/>
    <col min="2" max="2" width="2.3125" style="20" customWidth="1"/>
    <col min="3" max="3" width="16.41796875" style="20" bestFit="1" customWidth="1"/>
    <col min="4" max="4" width="9.1015625" style="20"/>
    <col min="5" max="5" width="2.3125" style="20" customWidth="1"/>
    <col min="6" max="6" width="9.1015625" style="20"/>
    <col min="7" max="7" width="9.41796875" style="20" bestFit="1" customWidth="1"/>
    <col min="8" max="8" width="5.68359375" style="20" customWidth="1"/>
    <col min="9" max="9" width="16.5234375" style="17" bestFit="1" customWidth="1"/>
    <col min="10" max="10" width="15.41796875" style="17" customWidth="1"/>
    <col min="11" max="11" width="15.3125" style="17" bestFit="1" customWidth="1"/>
    <col min="12" max="12" width="24.68359375" hidden="1" customWidth="1"/>
  </cols>
  <sheetData>
    <row r="1" spans="1:11" s="7" customFormat="1" ht="14.7" x14ac:dyDescent="0.55000000000000004">
      <c r="A1" s="135" t="s">
        <v>146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 s="7" customFormat="1" ht="14.7" x14ac:dyDescent="0.55000000000000004">
      <c r="A2" s="135" t="s">
        <v>145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</row>
    <row r="3" spans="1:11" s="7" customFormat="1" ht="14.7" x14ac:dyDescent="0.55000000000000004">
      <c r="A3" s="135" t="s">
        <v>317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</row>
    <row r="4" spans="1:11" s="7" customFormat="1" ht="14.7" x14ac:dyDescent="0.5500000000000000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s="1" customFormat="1" ht="18" customHeight="1" x14ac:dyDescent="0.7">
      <c r="A5" s="136" t="s">
        <v>48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s="1" customFormat="1" ht="18" customHeight="1" x14ac:dyDescent="0.7">
      <c r="A6" s="20"/>
      <c r="B6" s="20"/>
      <c r="C6" s="20"/>
      <c r="D6" s="20"/>
      <c r="E6" s="20"/>
      <c r="F6" s="20"/>
      <c r="G6" s="20"/>
      <c r="H6" s="20"/>
      <c r="I6" s="17"/>
      <c r="J6" s="17"/>
      <c r="K6" s="17"/>
    </row>
    <row r="7" spans="1:11" s="1" customFormat="1" ht="18" customHeight="1" x14ac:dyDescent="0.7">
      <c r="A7" s="20"/>
      <c r="B7" s="20"/>
      <c r="C7" s="20"/>
      <c r="D7" s="20"/>
      <c r="E7" s="20"/>
      <c r="F7" s="20"/>
      <c r="G7" s="20"/>
      <c r="H7" s="20"/>
      <c r="I7" s="17"/>
      <c r="J7" s="17"/>
      <c r="K7" s="17"/>
    </row>
    <row r="8" spans="1:11" s="3" customFormat="1" ht="18" customHeight="1" x14ac:dyDescent="0.7">
      <c r="A8" s="21" t="s">
        <v>152</v>
      </c>
      <c r="C8" s="184"/>
      <c r="D8" s="184"/>
      <c r="E8" s="184"/>
      <c r="F8" s="184"/>
      <c r="G8" s="21"/>
      <c r="H8" s="21"/>
      <c r="I8" s="22"/>
      <c r="J8" s="22"/>
      <c r="K8" s="22"/>
    </row>
    <row r="9" spans="1:11" s="3" customFormat="1" ht="18" customHeight="1" x14ac:dyDescent="0.7">
      <c r="A9" s="21"/>
      <c r="B9" s="21"/>
      <c r="C9" s="21"/>
      <c r="D9" s="21"/>
      <c r="E9" s="21"/>
      <c r="F9" s="21"/>
      <c r="G9" s="21"/>
      <c r="H9" s="21"/>
      <c r="I9" s="22"/>
      <c r="J9" s="22"/>
      <c r="K9" s="22"/>
    </row>
    <row r="10" spans="1:11" s="3" customFormat="1" ht="18" customHeight="1" x14ac:dyDescent="0.7">
      <c r="A10" s="21"/>
      <c r="B10" s="21"/>
      <c r="C10" s="21"/>
      <c r="D10" s="21"/>
      <c r="E10" s="21"/>
      <c r="F10" s="21"/>
      <c r="G10" s="21"/>
      <c r="H10" s="21"/>
      <c r="I10" s="22"/>
      <c r="J10" s="22"/>
      <c r="K10" s="22"/>
    </row>
    <row r="11" spans="1:11" s="3" customFormat="1" ht="18" customHeight="1" x14ac:dyDescent="0.7">
      <c r="A11" s="21" t="s">
        <v>18</v>
      </c>
      <c r="C11" s="184"/>
      <c r="D11" s="184"/>
      <c r="E11" s="184"/>
      <c r="F11" s="184"/>
      <c r="G11" s="184"/>
      <c r="H11" s="22" t="s">
        <v>154</v>
      </c>
      <c r="I11" s="49"/>
      <c r="J11" s="22" t="s">
        <v>153</v>
      </c>
      <c r="K11" s="49"/>
    </row>
    <row r="12" spans="1:11" s="3" customFormat="1" ht="18" customHeight="1" x14ac:dyDescent="0.7">
      <c r="A12" s="21"/>
      <c r="B12" s="21"/>
      <c r="C12" s="21"/>
      <c r="D12" s="21"/>
      <c r="E12" s="21"/>
      <c r="F12" s="21"/>
      <c r="G12" s="21"/>
      <c r="H12" s="21"/>
      <c r="I12" s="22"/>
      <c r="J12" s="22"/>
      <c r="K12" s="22"/>
    </row>
    <row r="13" spans="1:11" s="3" customFormat="1" ht="18" customHeight="1" x14ac:dyDescent="0.7">
      <c r="A13" s="21"/>
      <c r="B13" s="21"/>
      <c r="C13" s="21"/>
      <c r="D13" s="21"/>
      <c r="E13" s="21"/>
      <c r="F13" s="21"/>
      <c r="G13" s="21"/>
      <c r="H13" s="21"/>
      <c r="I13" s="22"/>
      <c r="J13" s="22"/>
      <c r="K13" s="22"/>
    </row>
    <row r="14" spans="1:11" s="3" customFormat="1" ht="18" customHeight="1" x14ac:dyDescent="0.7">
      <c r="A14" s="21" t="s">
        <v>158</v>
      </c>
      <c r="C14" s="178"/>
      <c r="D14" s="178"/>
      <c r="E14" s="178"/>
      <c r="F14" s="178"/>
      <c r="G14" s="178"/>
      <c r="H14" s="178"/>
      <c r="I14" s="178"/>
      <c r="J14" s="178"/>
      <c r="K14" s="178"/>
    </row>
    <row r="15" spans="1:11" s="3" customFormat="1" ht="18" customHeight="1" x14ac:dyDescent="0.7">
      <c r="A15" s="21"/>
      <c r="B15" s="21"/>
      <c r="C15" s="21"/>
      <c r="D15" s="21"/>
      <c r="E15" s="21"/>
      <c r="F15" s="21"/>
      <c r="G15" s="21"/>
      <c r="H15" s="21"/>
      <c r="I15" s="22"/>
      <c r="J15" s="22"/>
      <c r="K15" s="22"/>
    </row>
    <row r="16" spans="1:11" s="3" customFormat="1" ht="18" customHeight="1" x14ac:dyDescent="0.7">
      <c r="A16" s="21"/>
      <c r="B16" s="21"/>
      <c r="C16" s="21"/>
      <c r="D16" s="21"/>
      <c r="E16" s="21"/>
      <c r="F16" s="21"/>
      <c r="G16" s="21"/>
      <c r="H16" s="21"/>
      <c r="I16" s="22"/>
      <c r="J16" s="22"/>
      <c r="K16" s="22"/>
    </row>
    <row r="17" spans="1:11" s="3" customFormat="1" ht="18" customHeight="1" x14ac:dyDescent="0.7">
      <c r="A17" s="21" t="s">
        <v>160</v>
      </c>
      <c r="C17" s="178"/>
      <c r="D17" s="178"/>
      <c r="E17" s="178"/>
      <c r="F17" s="178"/>
      <c r="G17" s="178"/>
      <c r="H17" s="178"/>
      <c r="I17" s="178"/>
      <c r="J17" s="22" t="s">
        <v>159</v>
      </c>
      <c r="K17" s="49"/>
    </row>
    <row r="18" spans="1:11" s="3" customFormat="1" ht="18" customHeight="1" x14ac:dyDescent="0.7">
      <c r="A18" s="21"/>
      <c r="B18" s="21"/>
      <c r="C18" s="21"/>
      <c r="D18" s="21"/>
      <c r="E18" s="21"/>
      <c r="F18" s="21"/>
      <c r="G18" s="21"/>
      <c r="H18" s="21"/>
      <c r="I18" s="22"/>
      <c r="J18" s="22"/>
      <c r="K18" s="22"/>
    </row>
    <row r="19" spans="1:11" s="3" customFormat="1" ht="18" customHeight="1" x14ac:dyDescent="0.7">
      <c r="A19" s="21"/>
      <c r="B19" s="21"/>
      <c r="C19" s="21"/>
      <c r="D19" s="21"/>
      <c r="E19" s="21"/>
      <c r="F19" s="21"/>
      <c r="G19" s="21"/>
      <c r="H19" s="21"/>
      <c r="I19" s="22"/>
      <c r="J19" s="22"/>
      <c r="K19" s="22"/>
    </row>
    <row r="20" spans="1:11" s="3" customFormat="1" ht="18" customHeight="1" x14ac:dyDescent="0.7">
      <c r="A20" s="21" t="s">
        <v>22</v>
      </c>
      <c r="C20" s="178"/>
      <c r="D20" s="178"/>
      <c r="E20" s="178"/>
      <c r="F20" s="178"/>
      <c r="G20" s="178"/>
      <c r="H20" s="178"/>
      <c r="I20" s="178"/>
      <c r="J20" s="178"/>
      <c r="K20" s="178"/>
    </row>
    <row r="21" spans="1:11" s="3" customFormat="1" ht="18" customHeight="1" x14ac:dyDescent="0.7">
      <c r="A21" s="21"/>
      <c r="B21" s="21"/>
      <c r="C21" s="21"/>
      <c r="D21" s="21"/>
      <c r="E21" s="21"/>
      <c r="F21" s="21"/>
      <c r="G21" s="21"/>
      <c r="H21" s="21"/>
      <c r="I21" s="22"/>
      <c r="J21" s="22"/>
      <c r="K21" s="22"/>
    </row>
    <row r="22" spans="1:11" s="3" customFormat="1" ht="18" customHeight="1" x14ac:dyDescent="0.7">
      <c r="A22" s="21"/>
      <c r="B22" s="21"/>
      <c r="C22" s="21"/>
      <c r="D22" s="21"/>
      <c r="E22" s="21"/>
      <c r="F22" s="21"/>
      <c r="G22" s="21"/>
      <c r="H22" s="21"/>
      <c r="I22" s="22"/>
      <c r="J22" s="22"/>
      <c r="K22" s="22"/>
    </row>
    <row r="23" spans="1:11" s="3" customFormat="1" ht="18" customHeight="1" x14ac:dyDescent="0.7">
      <c r="A23" s="21" t="s">
        <v>23</v>
      </c>
      <c r="C23" s="178"/>
      <c r="D23" s="178"/>
      <c r="E23" s="178"/>
      <c r="F23" s="178"/>
      <c r="G23" s="178"/>
      <c r="H23" s="178"/>
      <c r="I23" s="178"/>
      <c r="J23" s="178"/>
      <c r="K23" s="178"/>
    </row>
    <row r="24" spans="1:11" s="3" customFormat="1" ht="18" customHeight="1" x14ac:dyDescent="0.7">
      <c r="A24" s="21"/>
      <c r="B24" s="21"/>
      <c r="C24" s="21"/>
      <c r="D24" s="21"/>
      <c r="E24" s="21"/>
      <c r="F24" s="21"/>
      <c r="G24" s="21"/>
      <c r="H24" s="21"/>
      <c r="I24" s="22"/>
      <c r="J24" s="22"/>
      <c r="K24" s="22"/>
    </row>
    <row r="25" spans="1:11" s="3" customFormat="1" ht="18" customHeight="1" x14ac:dyDescent="0.7">
      <c r="A25" s="21"/>
      <c r="B25" s="21"/>
      <c r="C25" s="21"/>
      <c r="D25" s="21"/>
      <c r="E25" s="21"/>
      <c r="F25" s="21"/>
      <c r="G25" s="21"/>
      <c r="H25" s="21"/>
      <c r="I25" s="22"/>
      <c r="J25" s="22"/>
      <c r="K25" s="22"/>
    </row>
    <row r="26" spans="1:11" s="3" customFormat="1" ht="18" customHeight="1" x14ac:dyDescent="0.7">
      <c r="A26" s="21" t="s">
        <v>161</v>
      </c>
      <c r="B26" s="21"/>
      <c r="C26" s="21"/>
      <c r="D26" s="206"/>
      <c r="E26" s="206"/>
      <c r="F26" s="206"/>
      <c r="G26" s="206"/>
      <c r="H26" s="206"/>
      <c r="I26" s="206"/>
      <c r="J26" s="52" t="s">
        <v>155</v>
      </c>
      <c r="K26" s="51"/>
    </row>
    <row r="27" spans="1:11" s="3" customFormat="1" ht="18" customHeight="1" x14ac:dyDescent="0.7">
      <c r="A27" s="21"/>
      <c r="B27" s="21"/>
      <c r="C27" s="21"/>
      <c r="D27" s="21"/>
      <c r="E27" s="21"/>
      <c r="F27" s="21"/>
      <c r="G27" s="21"/>
      <c r="H27" s="21"/>
      <c r="I27" s="22"/>
      <c r="J27" s="22"/>
      <c r="K27" s="22"/>
    </row>
    <row r="28" spans="1:11" s="3" customFormat="1" ht="18" customHeight="1" x14ac:dyDescent="0.7">
      <c r="A28" s="21"/>
      <c r="B28" s="21"/>
      <c r="C28" s="21"/>
      <c r="D28" s="21"/>
      <c r="E28" s="21"/>
      <c r="F28" s="21"/>
      <c r="G28" s="21"/>
      <c r="H28" s="21"/>
      <c r="I28" s="22"/>
      <c r="J28" s="22"/>
      <c r="K28" s="22"/>
    </row>
    <row r="29" spans="1:11" s="3" customFormat="1" ht="18" customHeight="1" x14ac:dyDescent="0.7">
      <c r="A29" s="177" t="s">
        <v>156</v>
      </c>
      <c r="B29" s="177"/>
      <c r="C29" s="177"/>
      <c r="D29" s="205"/>
      <c r="E29" s="205"/>
      <c r="F29" s="205"/>
      <c r="G29" s="205"/>
      <c r="H29" s="205"/>
      <c r="I29" s="205"/>
      <c r="J29" s="22" t="s">
        <v>157</v>
      </c>
      <c r="K29" s="50"/>
    </row>
    <row r="30" spans="1:11" s="1" customFormat="1" ht="18" customHeight="1" x14ac:dyDescent="0.7">
      <c r="A30" s="20"/>
      <c r="B30" s="20"/>
      <c r="C30" s="20"/>
      <c r="D30" s="20"/>
      <c r="E30" s="20"/>
      <c r="F30" s="20"/>
      <c r="G30" s="20"/>
      <c r="H30" s="20"/>
      <c r="I30" s="17"/>
      <c r="J30" s="17"/>
      <c r="K30" s="17"/>
    </row>
    <row r="31" spans="1:11" s="3" customFormat="1" ht="18" customHeight="1" x14ac:dyDescent="0.7">
      <c r="A31" s="21"/>
      <c r="B31" s="21"/>
      <c r="C31" s="21"/>
      <c r="D31" s="21"/>
      <c r="E31" s="21"/>
      <c r="F31" s="21"/>
      <c r="G31" s="21"/>
      <c r="H31" s="21"/>
      <c r="I31" s="22"/>
      <c r="J31" s="22"/>
      <c r="K31" s="22"/>
    </row>
    <row r="32" spans="1:11" s="1" customFormat="1" ht="18" customHeight="1" x14ac:dyDescent="0.7">
      <c r="A32" s="136" t="s">
        <v>304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</row>
    <row r="33" spans="1:11" s="7" customFormat="1" ht="14.7" x14ac:dyDescent="0.55000000000000004">
      <c r="A33" s="135" t="s">
        <v>146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</row>
    <row r="34" spans="1:11" s="7" customFormat="1" ht="14.7" x14ac:dyDescent="0.55000000000000004">
      <c r="A34" s="135" t="s">
        <v>145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</row>
    <row r="35" spans="1:11" s="1" customFormat="1" ht="18" customHeight="1" x14ac:dyDescent="0.7">
      <c r="A35" s="20"/>
      <c r="B35" s="20"/>
      <c r="C35" s="20"/>
      <c r="D35" s="20"/>
      <c r="E35" s="20"/>
      <c r="F35" s="20"/>
      <c r="G35" s="20"/>
      <c r="H35" s="20"/>
      <c r="I35" s="17"/>
      <c r="J35" s="17"/>
      <c r="K35" s="17"/>
    </row>
    <row r="36" spans="1:11" ht="18" customHeight="1" x14ac:dyDescent="0.55000000000000004">
      <c r="A36" s="136" t="s">
        <v>67</v>
      </c>
      <c r="B36" s="136"/>
      <c r="C36" s="136"/>
      <c r="D36" s="136"/>
      <c r="E36" s="136"/>
      <c r="F36" s="136"/>
      <c r="G36" s="136"/>
      <c r="H36" s="136"/>
      <c r="I36" s="136"/>
      <c r="J36" s="136"/>
      <c r="K36" s="136"/>
    </row>
    <row r="37" spans="1:11" s="1" customFormat="1" ht="18" customHeight="1" thickBot="1" x14ac:dyDescent="0.75">
      <c r="A37" s="20"/>
      <c r="B37" s="20"/>
      <c r="C37" s="20"/>
      <c r="D37" s="20"/>
      <c r="E37" s="20"/>
      <c r="F37" s="20"/>
      <c r="G37" s="20"/>
      <c r="H37" s="20"/>
      <c r="I37" s="17"/>
      <c r="J37" s="17"/>
      <c r="K37" s="17"/>
    </row>
    <row r="38" spans="1:11" s="10" customFormat="1" ht="18" customHeight="1" thickBot="1" x14ac:dyDescent="0.65">
      <c r="A38" s="14" t="s">
        <v>58</v>
      </c>
      <c r="B38" s="55"/>
      <c r="C38" s="53">
        <f>SUM(K166)</f>
        <v>0</v>
      </c>
      <c r="D38" s="216" t="s">
        <v>15</v>
      </c>
      <c r="E38" s="217"/>
      <c r="F38" s="217"/>
      <c r="G38" s="217"/>
      <c r="H38" s="218"/>
      <c r="I38" s="207" t="s">
        <v>21</v>
      </c>
      <c r="J38" s="208"/>
      <c r="K38" s="209"/>
    </row>
    <row r="39" spans="1:11" s="10" customFormat="1" ht="15.9" thickBot="1" x14ac:dyDescent="0.65">
      <c r="A39" s="14"/>
      <c r="B39" s="55"/>
      <c r="C39" s="55"/>
      <c r="D39" s="55"/>
      <c r="E39" s="15"/>
      <c r="F39" s="16"/>
      <c r="G39" s="15"/>
      <c r="H39" s="55"/>
      <c r="I39" s="210"/>
      <c r="J39" s="211"/>
      <c r="K39" s="212"/>
    </row>
    <row r="40" spans="1:11" s="10" customFormat="1" ht="18" customHeight="1" thickBot="1" x14ac:dyDescent="0.65">
      <c r="A40" s="14" t="s">
        <v>59</v>
      </c>
      <c r="B40" s="55"/>
      <c r="C40" s="53">
        <f>SUM(K277)</f>
        <v>0</v>
      </c>
      <c r="D40" s="216" t="s">
        <v>16</v>
      </c>
      <c r="E40" s="217"/>
      <c r="F40" s="217"/>
      <c r="G40" s="217"/>
      <c r="H40" s="218"/>
      <c r="I40" s="210"/>
      <c r="J40" s="211"/>
      <c r="K40" s="212"/>
    </row>
    <row r="41" spans="1:11" s="10" customFormat="1" ht="15" customHeight="1" thickBot="1" x14ac:dyDescent="0.65">
      <c r="A41" s="14"/>
      <c r="B41" s="55"/>
      <c r="C41" s="55"/>
      <c r="D41" s="55"/>
      <c r="E41" s="15"/>
      <c r="F41" s="16"/>
      <c r="G41" s="15"/>
      <c r="H41" s="55"/>
      <c r="I41" s="210"/>
      <c r="J41" s="211"/>
      <c r="K41" s="212"/>
    </row>
    <row r="42" spans="1:11" s="10" customFormat="1" ht="18" customHeight="1" thickBot="1" x14ac:dyDescent="0.65">
      <c r="A42" s="14" t="s">
        <v>60</v>
      </c>
      <c r="B42" s="55"/>
      <c r="C42" s="53">
        <f>SUM(K361)</f>
        <v>0</v>
      </c>
      <c r="D42" s="216" t="s">
        <v>17</v>
      </c>
      <c r="E42" s="217"/>
      <c r="F42" s="217"/>
      <c r="G42" s="217"/>
      <c r="H42" s="218"/>
      <c r="I42" s="210"/>
      <c r="J42" s="211"/>
      <c r="K42" s="212"/>
    </row>
    <row r="43" spans="1:11" s="10" customFormat="1" ht="15" customHeight="1" thickBot="1" x14ac:dyDescent="0.65">
      <c r="A43" s="14"/>
      <c r="B43" s="55"/>
      <c r="C43" s="55"/>
      <c r="D43" s="55"/>
      <c r="E43" s="15"/>
      <c r="F43" s="16"/>
      <c r="G43" s="15"/>
      <c r="H43" s="55"/>
      <c r="I43" s="210"/>
      <c r="J43" s="211"/>
      <c r="K43" s="212"/>
    </row>
    <row r="44" spans="1:11" s="10" customFormat="1" ht="22.05" customHeight="1" thickBot="1" x14ac:dyDescent="0.65">
      <c r="A44" s="14" t="s">
        <v>61</v>
      </c>
      <c r="B44" s="55"/>
      <c r="C44" s="53">
        <f>SUM(K505)</f>
        <v>0</v>
      </c>
      <c r="D44" s="216" t="s">
        <v>16</v>
      </c>
      <c r="E44" s="217"/>
      <c r="F44" s="217"/>
      <c r="G44" s="217"/>
      <c r="H44" s="218"/>
      <c r="I44" s="210"/>
      <c r="J44" s="211"/>
      <c r="K44" s="212"/>
    </row>
    <row r="45" spans="1:11" s="10" customFormat="1" ht="15" customHeight="1" thickBot="1" x14ac:dyDescent="0.65">
      <c r="A45" s="14"/>
      <c r="B45" s="55"/>
      <c r="C45" s="55"/>
      <c r="D45" s="55"/>
      <c r="E45" s="15"/>
      <c r="F45" s="16"/>
      <c r="G45" s="15"/>
      <c r="H45" s="55"/>
      <c r="I45" s="210"/>
      <c r="J45" s="211"/>
      <c r="K45" s="212"/>
    </row>
    <row r="46" spans="1:11" s="10" customFormat="1" ht="22.05" customHeight="1" thickBot="1" x14ac:dyDescent="0.65">
      <c r="A46" s="14" t="s">
        <v>147</v>
      </c>
      <c r="B46" s="55"/>
      <c r="C46" s="53">
        <f>SUM(K624)</f>
        <v>0</v>
      </c>
      <c r="D46" s="216" t="s">
        <v>15</v>
      </c>
      <c r="E46" s="217"/>
      <c r="F46" s="217"/>
      <c r="G46" s="217"/>
      <c r="H46" s="218"/>
      <c r="I46" s="210"/>
      <c r="J46" s="211"/>
      <c r="K46" s="212"/>
    </row>
    <row r="47" spans="1:11" s="10" customFormat="1" ht="15" customHeight="1" thickBot="1" x14ac:dyDescent="0.65">
      <c r="A47" s="15"/>
      <c r="B47" s="55"/>
      <c r="C47" s="55"/>
      <c r="D47" s="55"/>
      <c r="E47" s="15"/>
      <c r="F47" s="16"/>
      <c r="G47" s="15"/>
      <c r="H47" s="55"/>
      <c r="I47" s="210"/>
      <c r="J47" s="211"/>
      <c r="K47" s="212"/>
    </row>
    <row r="48" spans="1:11" s="57" customFormat="1" ht="18" customHeight="1" thickBot="1" x14ac:dyDescent="0.65">
      <c r="A48" s="14" t="s">
        <v>0</v>
      </c>
      <c r="B48" s="56"/>
      <c r="C48" s="53">
        <f>SUM(C38:D47)</f>
        <v>0</v>
      </c>
      <c r="D48" s="216" t="s">
        <v>162</v>
      </c>
      <c r="E48" s="217"/>
      <c r="F48" s="217"/>
      <c r="G48" s="217"/>
      <c r="H48" s="218"/>
      <c r="I48" s="213"/>
      <c r="J48" s="214"/>
      <c r="K48" s="215"/>
    </row>
    <row r="49" spans="1:11" s="10" customFormat="1" ht="15.6" x14ac:dyDescent="0.6">
      <c r="A49" s="20"/>
      <c r="B49" s="20"/>
      <c r="C49" s="17"/>
      <c r="D49" s="20"/>
      <c r="E49" s="20"/>
      <c r="F49" s="20"/>
      <c r="G49" s="20"/>
      <c r="H49" s="20"/>
      <c r="I49" s="17"/>
      <c r="J49" s="17"/>
      <c r="K49" s="17"/>
    </row>
    <row r="50" spans="1:11" s="10" customFormat="1" ht="15.6" x14ac:dyDescent="0.6">
      <c r="A50" s="20"/>
      <c r="B50" s="20"/>
      <c r="C50" s="17"/>
      <c r="D50" s="20"/>
      <c r="E50" s="20"/>
      <c r="F50" s="20"/>
      <c r="G50" s="20"/>
      <c r="H50" s="20"/>
      <c r="I50" s="17"/>
      <c r="J50" s="17"/>
      <c r="K50" s="17"/>
    </row>
    <row r="51" spans="1:11" s="13" customFormat="1" ht="22.05" customHeight="1" x14ac:dyDescent="0.55000000000000004">
      <c r="A51" s="135" t="s">
        <v>68</v>
      </c>
      <c r="B51" s="135"/>
      <c r="C51" s="135"/>
      <c r="D51" s="135"/>
      <c r="E51" s="135"/>
      <c r="F51" s="135"/>
      <c r="G51" s="135"/>
      <c r="H51" s="135"/>
      <c r="I51" s="135"/>
      <c r="J51" s="135"/>
      <c r="K51" s="135"/>
    </row>
    <row r="52" spans="1:11" s="13" customFormat="1" ht="22.05" customHeight="1" x14ac:dyDescent="0.55000000000000004">
      <c r="A52" s="135" t="s">
        <v>248</v>
      </c>
      <c r="B52" s="135"/>
      <c r="C52" s="135"/>
      <c r="D52" s="135"/>
      <c r="E52" s="135"/>
      <c r="F52" s="135"/>
      <c r="G52" s="135"/>
      <c r="H52" s="135"/>
      <c r="I52" s="135"/>
      <c r="J52" s="135"/>
      <c r="K52" s="135"/>
    </row>
    <row r="53" spans="1:11" s="13" customFormat="1" ht="22.05" customHeight="1" x14ac:dyDescent="0.55000000000000004">
      <c r="A53" s="135" t="s">
        <v>249</v>
      </c>
      <c r="B53" s="135"/>
      <c r="C53" s="135"/>
      <c r="D53" s="135"/>
      <c r="E53" s="135"/>
      <c r="F53" s="135"/>
      <c r="G53" s="135"/>
      <c r="H53" s="135"/>
      <c r="I53" s="135"/>
      <c r="J53" s="135"/>
      <c r="K53" s="135"/>
    </row>
    <row r="54" spans="1:11" s="13" customFormat="1" ht="22.05" customHeight="1" x14ac:dyDescent="0.55000000000000004">
      <c r="A54" s="135" t="s">
        <v>163</v>
      </c>
      <c r="B54" s="135"/>
      <c r="C54" s="135"/>
      <c r="D54" s="135"/>
      <c r="E54" s="135"/>
      <c r="F54" s="135"/>
      <c r="G54" s="135"/>
      <c r="H54" s="135"/>
      <c r="I54" s="135"/>
      <c r="J54" s="135"/>
      <c r="K54" s="135"/>
    </row>
    <row r="55" spans="1:11" s="10" customFormat="1" ht="15.6" x14ac:dyDescent="0.6">
      <c r="A55" s="20"/>
      <c r="B55" s="20"/>
      <c r="C55" s="17"/>
      <c r="D55" s="20"/>
      <c r="E55" s="20"/>
      <c r="F55" s="20"/>
      <c r="G55" s="20"/>
      <c r="H55" s="20"/>
      <c r="I55" s="17"/>
      <c r="J55" s="17"/>
      <c r="K55" s="17"/>
    </row>
    <row r="56" spans="1:11" s="1" customFormat="1" ht="18" customHeight="1" x14ac:dyDescent="0.7">
      <c r="A56" s="136" t="s">
        <v>27</v>
      </c>
      <c r="B56" s="136"/>
      <c r="C56" s="136"/>
      <c r="D56" s="136"/>
      <c r="E56" s="136"/>
      <c r="F56" s="136"/>
      <c r="G56" s="136"/>
      <c r="H56" s="136"/>
      <c r="I56" s="136"/>
      <c r="J56" s="136"/>
      <c r="K56" s="136"/>
    </row>
    <row r="57" spans="1:11" s="1" customFormat="1" ht="18" customHeight="1" x14ac:dyDescent="0.7">
      <c r="A57" s="20"/>
      <c r="B57" s="20"/>
      <c r="C57" s="20"/>
      <c r="D57" s="20"/>
      <c r="E57" s="20"/>
      <c r="F57" s="20"/>
      <c r="G57" s="20"/>
      <c r="H57" s="20"/>
      <c r="I57" s="17"/>
      <c r="J57" s="17"/>
      <c r="K57" s="17"/>
    </row>
    <row r="58" spans="1:11" s="4" customFormat="1" ht="18" customHeight="1" x14ac:dyDescent="0.7">
      <c r="A58" s="136" t="s">
        <v>26</v>
      </c>
      <c r="B58" s="136"/>
      <c r="C58" s="136"/>
      <c r="E58" s="136" t="s">
        <v>28</v>
      </c>
      <c r="F58" s="136"/>
      <c r="G58" s="136"/>
      <c r="I58" s="136" t="s">
        <v>29</v>
      </c>
      <c r="J58" s="136"/>
      <c r="K58" s="136"/>
    </row>
    <row r="59" spans="1:11" s="1" customFormat="1" ht="18" customHeight="1" x14ac:dyDescent="0.7">
      <c r="A59" s="141"/>
      <c r="B59" s="141"/>
      <c r="C59" s="141"/>
      <c r="E59" s="137"/>
      <c r="F59" s="137"/>
      <c r="G59" s="137"/>
      <c r="I59" s="141"/>
      <c r="J59" s="141"/>
      <c r="K59" s="141"/>
    </row>
    <row r="60" spans="1:11" s="1" customFormat="1" ht="18" customHeight="1" x14ac:dyDescent="0.7">
      <c r="A60" s="141"/>
      <c r="B60" s="141"/>
      <c r="C60" s="141"/>
      <c r="E60" s="185"/>
      <c r="F60" s="185"/>
      <c r="G60" s="185"/>
      <c r="I60" s="143"/>
      <c r="J60" s="143"/>
      <c r="K60" s="143"/>
    </row>
    <row r="61" spans="1:11" s="1" customFormat="1" ht="18" customHeight="1" x14ac:dyDescent="0.7">
      <c r="A61" s="141"/>
      <c r="B61" s="141"/>
      <c r="C61" s="141"/>
      <c r="E61" s="185"/>
      <c r="F61" s="185"/>
      <c r="G61" s="185"/>
      <c r="I61" s="143"/>
      <c r="J61" s="143"/>
      <c r="K61" s="143"/>
    </row>
    <row r="62" spans="1:11" s="1" customFormat="1" ht="18" customHeight="1" x14ac:dyDescent="0.7">
      <c r="A62" s="141"/>
      <c r="B62" s="141"/>
      <c r="C62" s="141"/>
      <c r="E62" s="185"/>
      <c r="F62" s="185"/>
      <c r="G62" s="185"/>
      <c r="I62" s="143"/>
      <c r="J62" s="143"/>
      <c r="K62" s="143"/>
    </row>
    <row r="63" spans="1:11" s="7" customFormat="1" ht="14.7" x14ac:dyDescent="0.55000000000000004">
      <c r="A63" s="135" t="s">
        <v>146</v>
      </c>
      <c r="B63" s="135"/>
      <c r="C63" s="135"/>
      <c r="D63" s="135"/>
      <c r="E63" s="135"/>
      <c r="F63" s="135"/>
      <c r="G63" s="135"/>
      <c r="H63" s="135"/>
      <c r="I63" s="135"/>
      <c r="J63" s="135"/>
      <c r="K63" s="135"/>
    </row>
    <row r="64" spans="1:11" s="7" customFormat="1" ht="14.7" x14ac:dyDescent="0.55000000000000004">
      <c r="A64" s="135" t="s">
        <v>145</v>
      </c>
      <c r="B64" s="135"/>
      <c r="C64" s="135"/>
      <c r="D64" s="135"/>
      <c r="E64" s="135"/>
      <c r="F64" s="135"/>
      <c r="G64" s="135"/>
      <c r="H64" s="135"/>
      <c r="I64" s="135"/>
      <c r="J64" s="135"/>
      <c r="K64" s="135"/>
    </row>
    <row r="65" spans="1:12" s="7" customFormat="1" ht="14.7" x14ac:dyDescent="0.55000000000000004">
      <c r="A65" s="135" t="s">
        <v>54</v>
      </c>
      <c r="B65" s="135"/>
      <c r="C65" s="135"/>
      <c r="D65" s="135"/>
      <c r="E65" s="135"/>
      <c r="F65" s="135"/>
      <c r="G65" s="135"/>
      <c r="H65" s="135"/>
      <c r="I65" s="135"/>
      <c r="J65" s="135"/>
      <c r="K65" s="135"/>
    </row>
    <row r="66" spans="1:12" s="7" customFormat="1" ht="18" customHeight="1" x14ac:dyDescent="0.55000000000000004">
      <c r="A66" s="182" t="s">
        <v>62</v>
      </c>
      <c r="B66" s="182"/>
      <c r="C66" s="182"/>
      <c r="D66" s="182"/>
      <c r="E66" s="182"/>
      <c r="F66" s="182"/>
      <c r="G66" s="182"/>
      <c r="H66" s="182"/>
      <c r="I66" s="182"/>
      <c r="J66" s="182"/>
      <c r="K66" s="182"/>
    </row>
    <row r="67" spans="1:12" s="65" customFormat="1" ht="10.5" x14ac:dyDescent="0.55000000000000004">
      <c r="A67" s="69"/>
      <c r="B67" s="69"/>
      <c r="C67" s="69"/>
      <c r="D67" s="69"/>
      <c r="E67" s="69"/>
      <c r="F67" s="69"/>
      <c r="G67" s="69"/>
      <c r="H67" s="69"/>
      <c r="I67" s="70"/>
      <c r="J67" s="70"/>
      <c r="K67" s="70"/>
    </row>
    <row r="68" spans="1:12" s="7" customFormat="1" ht="18" customHeight="1" x14ac:dyDescent="0.55000000000000004">
      <c r="A68" s="175" t="s">
        <v>149</v>
      </c>
      <c r="B68" s="175"/>
      <c r="C68" s="175"/>
      <c r="D68" s="175"/>
      <c r="E68" s="175"/>
      <c r="F68" s="175"/>
      <c r="G68" s="175"/>
      <c r="H68" s="175"/>
      <c r="I68" s="175"/>
      <c r="J68" s="175"/>
      <c r="K68" s="175"/>
    </row>
    <row r="69" spans="1:12" s="7" customFormat="1" ht="18" customHeight="1" x14ac:dyDescent="0.55000000000000004">
      <c r="A69" s="148" t="s">
        <v>53</v>
      </c>
      <c r="B69" s="148"/>
      <c r="C69" s="148"/>
      <c r="D69" s="148"/>
      <c r="E69" s="148"/>
      <c r="F69" s="148"/>
      <c r="G69" s="148"/>
      <c r="H69" s="148"/>
      <c r="I69" s="148"/>
      <c r="J69" s="148"/>
      <c r="K69" s="148"/>
    </row>
    <row r="70" spans="1:12" s="8" customFormat="1" ht="18" customHeight="1" x14ac:dyDescent="0.55000000000000004">
      <c r="A70" s="135" t="s">
        <v>69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4"/>
      <c r="L70" s="32"/>
    </row>
    <row r="71" spans="1:12" ht="22.8" customHeight="1" x14ac:dyDescent="0.55000000000000004">
      <c r="A71" s="141"/>
      <c r="B71" s="141"/>
      <c r="C71" s="141"/>
      <c r="D71" s="141"/>
      <c r="E71" s="141"/>
      <c r="F71" s="17"/>
      <c r="G71" s="141"/>
      <c r="H71" s="141"/>
      <c r="I71" s="141"/>
      <c r="J71" s="141"/>
    </row>
    <row r="72" spans="1:12" ht="22.8" customHeight="1" x14ac:dyDescent="0.55000000000000004">
      <c r="A72" s="143"/>
      <c r="B72" s="143"/>
      <c r="C72" s="143"/>
      <c r="D72" s="143"/>
      <c r="E72" s="143"/>
      <c r="F72" s="17"/>
      <c r="G72" s="143"/>
      <c r="H72" s="143"/>
      <c r="I72" s="143"/>
      <c r="J72" s="143"/>
    </row>
    <row r="73" spans="1:12" ht="22.8" customHeight="1" x14ac:dyDescent="0.55000000000000004">
      <c r="A73" s="143"/>
      <c r="B73" s="143"/>
      <c r="C73" s="143"/>
      <c r="D73" s="143"/>
      <c r="E73" s="143"/>
      <c r="F73" s="17"/>
      <c r="G73" s="143"/>
      <c r="H73" s="143"/>
      <c r="I73" s="143"/>
      <c r="J73" s="143"/>
    </row>
    <row r="74" spans="1:12" ht="22.8" customHeight="1" x14ac:dyDescent="0.55000000000000004">
      <c r="A74" s="143"/>
      <c r="B74" s="143"/>
      <c r="C74" s="143"/>
      <c r="D74" s="143"/>
      <c r="E74" s="143"/>
      <c r="F74" s="17"/>
      <c r="G74" s="143"/>
      <c r="H74" s="143"/>
      <c r="I74" s="143"/>
      <c r="J74" s="143"/>
    </row>
    <row r="75" spans="1:12" ht="22.8" customHeight="1" x14ac:dyDescent="0.55000000000000004">
      <c r="A75" s="143"/>
      <c r="B75" s="143"/>
      <c r="C75" s="143"/>
      <c r="D75" s="143"/>
      <c r="E75" s="143"/>
      <c r="F75" s="17"/>
      <c r="G75" s="143"/>
      <c r="H75" s="143"/>
      <c r="I75" s="143"/>
      <c r="J75" s="143"/>
    </row>
    <row r="76" spans="1:12" ht="22.8" customHeight="1" x14ac:dyDescent="0.55000000000000004">
      <c r="A76" s="143"/>
      <c r="B76" s="143"/>
      <c r="C76" s="143"/>
      <c r="D76" s="143"/>
      <c r="E76" s="143"/>
      <c r="F76" s="17"/>
      <c r="G76" s="143"/>
      <c r="H76" s="143"/>
      <c r="I76" s="143"/>
      <c r="J76" s="143"/>
    </row>
    <row r="77" spans="1:12" ht="22.8" customHeight="1" x14ac:dyDescent="0.55000000000000004">
      <c r="A77" s="143"/>
      <c r="B77" s="143"/>
      <c r="C77" s="143"/>
      <c r="D77" s="143"/>
      <c r="E77" s="143"/>
      <c r="F77" s="17"/>
      <c r="G77" s="143"/>
      <c r="H77" s="143"/>
      <c r="I77" s="143"/>
      <c r="J77" s="143"/>
    </row>
    <row r="78" spans="1:12" ht="22.8" customHeight="1" x14ac:dyDescent="0.55000000000000004">
      <c r="A78" s="143"/>
      <c r="B78" s="143"/>
      <c r="C78" s="143"/>
      <c r="D78" s="143"/>
      <c r="E78" s="143"/>
      <c r="F78" s="17"/>
      <c r="G78" s="143"/>
      <c r="H78" s="143"/>
      <c r="I78" s="143"/>
      <c r="J78" s="143"/>
    </row>
    <row r="79" spans="1:12" ht="22.8" customHeight="1" thickBot="1" x14ac:dyDescent="0.6">
      <c r="A79" s="143"/>
      <c r="B79" s="143"/>
      <c r="C79" s="143"/>
      <c r="D79" s="143"/>
      <c r="E79" s="143"/>
      <c r="F79" s="17"/>
      <c r="G79" s="143"/>
      <c r="H79" s="143"/>
      <c r="I79" s="143"/>
      <c r="J79" s="143"/>
    </row>
    <row r="80" spans="1:12" ht="22.8" customHeight="1" thickBot="1" x14ac:dyDescent="0.6">
      <c r="A80" s="143"/>
      <c r="B80" s="143"/>
      <c r="C80" s="143"/>
      <c r="D80" s="143"/>
      <c r="E80" s="143"/>
      <c r="F80" s="17"/>
      <c r="G80" s="143"/>
      <c r="H80" s="143"/>
      <c r="I80" s="143"/>
      <c r="J80" s="197"/>
      <c r="K80" s="25" t="s">
        <v>32</v>
      </c>
    </row>
    <row r="81" spans="1:11" ht="22.8" customHeight="1" thickBot="1" x14ac:dyDescent="0.6">
      <c r="A81" s="143"/>
      <c r="B81" s="143"/>
      <c r="C81" s="143"/>
      <c r="D81" s="143"/>
      <c r="E81" s="143"/>
      <c r="F81" s="17"/>
      <c r="G81" s="198"/>
      <c r="H81" s="198"/>
      <c r="I81" s="198"/>
      <c r="J81" s="199"/>
      <c r="K81" s="43"/>
    </row>
    <row r="82" spans="1:11" s="8" customFormat="1" ht="22.8" customHeight="1" thickBot="1" x14ac:dyDescent="0.6">
      <c r="A82" s="18"/>
      <c r="B82" s="18"/>
      <c r="C82" s="18"/>
      <c r="D82" s="18"/>
      <c r="E82" s="18"/>
      <c r="F82" s="18"/>
      <c r="G82" s="145" t="s">
        <v>70</v>
      </c>
      <c r="H82" s="146"/>
      <c r="I82" s="146"/>
      <c r="J82" s="147"/>
      <c r="K82" s="19">
        <f>K81*3</f>
        <v>0</v>
      </c>
    </row>
    <row r="84" spans="1:11" s="7" customFormat="1" ht="18" customHeight="1" x14ac:dyDescent="0.55000000000000004">
      <c r="A84" s="175" t="s">
        <v>150</v>
      </c>
      <c r="B84" s="175"/>
      <c r="C84" s="175"/>
      <c r="D84" s="175"/>
      <c r="E84" s="175"/>
      <c r="F84" s="175"/>
      <c r="G84" s="175"/>
      <c r="H84" s="175"/>
      <c r="I84" s="175"/>
      <c r="J84" s="175"/>
      <c r="K84" s="175"/>
    </row>
    <row r="85" spans="1:11" s="7" customFormat="1" ht="18" customHeight="1" x14ac:dyDescent="0.55000000000000004">
      <c r="A85" s="148" t="s">
        <v>250</v>
      </c>
      <c r="B85" s="148"/>
      <c r="C85" s="148"/>
      <c r="D85" s="148"/>
      <c r="E85" s="148"/>
      <c r="F85" s="148"/>
      <c r="G85" s="148"/>
      <c r="H85" s="148"/>
      <c r="I85" s="148"/>
      <c r="J85" s="148"/>
      <c r="K85" s="148"/>
    </row>
    <row r="86" spans="1:11" ht="18" customHeight="1" thickBot="1" x14ac:dyDescent="0.6">
      <c r="F86" s="17"/>
    </row>
    <row r="87" spans="1:11" s="2" customFormat="1" ht="20.399999999999999" customHeight="1" thickBot="1" x14ac:dyDescent="0.6">
      <c r="A87" s="14" t="s">
        <v>35</v>
      </c>
      <c r="B87" s="14"/>
      <c r="C87" s="14" t="s">
        <v>1</v>
      </c>
      <c r="D87" s="21"/>
      <c r="E87" s="21"/>
      <c r="F87" s="21"/>
      <c r="G87" s="21"/>
      <c r="H87" s="21"/>
      <c r="I87" s="22"/>
      <c r="J87" s="66" t="s">
        <v>19</v>
      </c>
      <c r="K87" s="66" t="s">
        <v>3</v>
      </c>
    </row>
    <row r="88" spans="1:11" ht="20.399999999999999" customHeight="1" x14ac:dyDescent="0.55000000000000004">
      <c r="A88" s="20" t="s">
        <v>36</v>
      </c>
      <c r="C88" s="34"/>
      <c r="D88" s="159" t="s">
        <v>192</v>
      </c>
      <c r="E88" s="159"/>
      <c r="F88" s="159"/>
      <c r="G88" s="159"/>
      <c r="H88" s="159"/>
      <c r="I88" s="160"/>
      <c r="J88" s="36"/>
      <c r="K88" s="23">
        <f>J88*2</f>
        <v>0</v>
      </c>
    </row>
    <row r="89" spans="1:11" ht="20.399999999999999" customHeight="1" thickBot="1" x14ac:dyDescent="0.6">
      <c r="A89" s="67"/>
      <c r="B89" s="67"/>
      <c r="C89" s="68"/>
      <c r="D89" s="161" t="s">
        <v>251</v>
      </c>
      <c r="E89" s="161"/>
      <c r="F89" s="161"/>
      <c r="G89" s="161"/>
      <c r="H89" s="161"/>
      <c r="I89" s="162"/>
      <c r="J89" s="33"/>
      <c r="K89" s="24">
        <f t="shared" ref="K89" si="0">J89*2</f>
        <v>0</v>
      </c>
    </row>
    <row r="90" spans="1:11" s="2" customFormat="1" ht="20.399999999999999" customHeight="1" thickBot="1" x14ac:dyDescent="0.6">
      <c r="A90" s="21"/>
      <c r="B90" s="21"/>
      <c r="C90" s="21"/>
      <c r="D90" s="21"/>
      <c r="E90" s="21"/>
      <c r="F90" s="21"/>
      <c r="G90" s="149" t="s">
        <v>151</v>
      </c>
      <c r="H90" s="150"/>
      <c r="I90" s="150"/>
      <c r="J90" s="151"/>
      <c r="K90" s="26">
        <f>SUM(K88:K89)</f>
        <v>0</v>
      </c>
    </row>
    <row r="91" spans="1:11" s="7" customFormat="1" ht="14.7" x14ac:dyDescent="0.55000000000000004">
      <c r="A91" s="135" t="s">
        <v>54</v>
      </c>
      <c r="B91" s="135"/>
      <c r="C91" s="135"/>
      <c r="D91" s="135"/>
      <c r="E91" s="135"/>
      <c r="F91" s="135"/>
      <c r="G91" s="135"/>
      <c r="H91" s="135"/>
      <c r="I91" s="135"/>
      <c r="J91" s="135"/>
      <c r="K91" s="135"/>
    </row>
    <row r="92" spans="1:11" s="7" customFormat="1" ht="14.7" x14ac:dyDescent="0.55000000000000004">
      <c r="A92" s="182" t="s">
        <v>62</v>
      </c>
      <c r="B92" s="182"/>
      <c r="C92" s="182"/>
      <c r="D92" s="182"/>
      <c r="E92" s="182"/>
      <c r="F92" s="182"/>
      <c r="G92" s="182"/>
      <c r="H92" s="182"/>
      <c r="I92" s="182"/>
      <c r="J92" s="182"/>
      <c r="K92" s="182"/>
    </row>
    <row r="93" spans="1:11" s="115" customFormat="1" ht="5.0999999999999996" x14ac:dyDescent="0.55000000000000004">
      <c r="A93" s="113"/>
      <c r="B93" s="113"/>
      <c r="C93" s="113"/>
      <c r="D93" s="113"/>
      <c r="E93" s="113"/>
      <c r="F93" s="113"/>
      <c r="G93" s="113"/>
      <c r="H93" s="113"/>
      <c r="I93" s="114"/>
      <c r="J93" s="114"/>
      <c r="K93" s="114"/>
    </row>
    <row r="94" spans="1:11" s="7" customFormat="1" ht="18" customHeight="1" x14ac:dyDescent="0.55000000000000004">
      <c r="A94" s="175" t="s">
        <v>164</v>
      </c>
      <c r="B94" s="175"/>
      <c r="C94" s="175"/>
      <c r="D94" s="175"/>
      <c r="E94" s="175"/>
      <c r="F94" s="175"/>
      <c r="G94" s="175"/>
      <c r="H94" s="175"/>
      <c r="I94" s="175"/>
      <c r="J94" s="175"/>
      <c r="K94" s="175"/>
    </row>
    <row r="95" spans="1:11" s="9" customFormat="1" ht="33.6" customHeight="1" thickBot="1" x14ac:dyDescent="0.6">
      <c r="A95" s="183" t="s">
        <v>126</v>
      </c>
      <c r="B95" s="183"/>
      <c r="C95" s="183"/>
      <c r="D95" s="183"/>
      <c r="E95" s="183"/>
      <c r="F95" s="183"/>
      <c r="G95" s="183"/>
      <c r="H95" s="183"/>
      <c r="I95" s="183"/>
      <c r="J95" s="183"/>
      <c r="K95" s="183"/>
    </row>
    <row r="96" spans="1:11" s="8" customFormat="1" ht="15" thickBot="1" x14ac:dyDescent="0.6">
      <c r="A96" s="71" t="s">
        <v>1</v>
      </c>
      <c r="B96" s="194" t="s">
        <v>2</v>
      </c>
      <c r="C96" s="195"/>
      <c r="D96" s="195"/>
      <c r="E96" s="195"/>
      <c r="F96" s="195"/>
      <c r="G96" s="195"/>
      <c r="H96" s="196"/>
      <c r="I96" s="72" t="s">
        <v>32</v>
      </c>
      <c r="J96" s="71" t="s">
        <v>107</v>
      </c>
      <c r="K96" s="71" t="s">
        <v>33</v>
      </c>
    </row>
    <row r="97" spans="1:11" ht="37.950000000000003" customHeight="1" thickBot="1" x14ac:dyDescent="0.6">
      <c r="A97" s="73" t="s">
        <v>211</v>
      </c>
      <c r="B97" s="191"/>
      <c r="C97" s="192"/>
      <c r="D97" s="192"/>
      <c r="E97" s="192"/>
      <c r="F97" s="192"/>
      <c r="G97" s="192"/>
      <c r="H97" s="193"/>
      <c r="I97" s="37"/>
      <c r="J97" s="37"/>
      <c r="K97" s="74">
        <f t="shared" ref="K97:K107" si="1">SUM((I97*3)+(J97*5))</f>
        <v>0</v>
      </c>
    </row>
    <row r="98" spans="1:11" ht="37.950000000000003" customHeight="1" thickBot="1" x14ac:dyDescent="0.6">
      <c r="A98" s="73" t="s">
        <v>210</v>
      </c>
      <c r="B98" s="138"/>
      <c r="C98" s="139"/>
      <c r="D98" s="139"/>
      <c r="E98" s="139"/>
      <c r="F98" s="139"/>
      <c r="G98" s="139"/>
      <c r="H98" s="140"/>
      <c r="I98" s="37"/>
      <c r="J98" s="37"/>
      <c r="K98" s="74">
        <f t="shared" si="1"/>
        <v>0</v>
      </c>
    </row>
    <row r="99" spans="1:11" ht="37.950000000000003" customHeight="1" thickBot="1" x14ac:dyDescent="0.6">
      <c r="A99" s="73" t="s">
        <v>212</v>
      </c>
      <c r="B99" s="138"/>
      <c r="C99" s="139"/>
      <c r="D99" s="139"/>
      <c r="E99" s="139"/>
      <c r="F99" s="139"/>
      <c r="G99" s="139"/>
      <c r="H99" s="140"/>
      <c r="I99" s="37"/>
      <c r="J99" s="37"/>
      <c r="K99" s="74">
        <f t="shared" si="1"/>
        <v>0</v>
      </c>
    </row>
    <row r="100" spans="1:11" ht="37.950000000000003" customHeight="1" thickBot="1" x14ac:dyDescent="0.6">
      <c r="A100" s="73" t="s">
        <v>213</v>
      </c>
      <c r="B100" s="138"/>
      <c r="C100" s="139"/>
      <c r="D100" s="139"/>
      <c r="E100" s="139"/>
      <c r="F100" s="139"/>
      <c r="G100" s="139"/>
      <c r="H100" s="140"/>
      <c r="I100" s="37"/>
      <c r="J100" s="37"/>
      <c r="K100" s="74">
        <f t="shared" si="1"/>
        <v>0</v>
      </c>
    </row>
    <row r="101" spans="1:11" ht="37.950000000000003" customHeight="1" thickBot="1" x14ac:dyDescent="0.6">
      <c r="A101" s="73" t="s">
        <v>214</v>
      </c>
      <c r="B101" s="138"/>
      <c r="C101" s="139"/>
      <c r="D101" s="139"/>
      <c r="E101" s="139"/>
      <c r="F101" s="139"/>
      <c r="G101" s="139"/>
      <c r="H101" s="140"/>
      <c r="I101" s="37"/>
      <c r="J101" s="37"/>
      <c r="K101" s="74">
        <f t="shared" si="1"/>
        <v>0</v>
      </c>
    </row>
    <row r="102" spans="1:11" ht="37.950000000000003" customHeight="1" thickBot="1" x14ac:dyDescent="0.6">
      <c r="A102" s="73" t="s">
        <v>215</v>
      </c>
      <c r="B102" s="138"/>
      <c r="C102" s="139"/>
      <c r="D102" s="139"/>
      <c r="E102" s="139"/>
      <c r="F102" s="139"/>
      <c r="G102" s="139"/>
      <c r="H102" s="140"/>
      <c r="I102" s="37"/>
      <c r="J102" s="37"/>
      <c r="K102" s="74">
        <f t="shared" si="1"/>
        <v>0</v>
      </c>
    </row>
    <row r="103" spans="1:11" ht="37.950000000000003" customHeight="1" thickBot="1" x14ac:dyDescent="0.6">
      <c r="A103" s="73" t="s">
        <v>216</v>
      </c>
      <c r="B103" s="138"/>
      <c r="C103" s="139"/>
      <c r="D103" s="139"/>
      <c r="E103" s="139"/>
      <c r="F103" s="139"/>
      <c r="G103" s="139"/>
      <c r="H103" s="140"/>
      <c r="I103" s="37"/>
      <c r="J103" s="37"/>
      <c r="K103" s="74">
        <f t="shared" si="1"/>
        <v>0</v>
      </c>
    </row>
    <row r="104" spans="1:11" ht="37.950000000000003" customHeight="1" thickBot="1" x14ac:dyDescent="0.6">
      <c r="A104" s="73" t="s">
        <v>217</v>
      </c>
      <c r="B104" s="138"/>
      <c r="C104" s="139"/>
      <c r="D104" s="139"/>
      <c r="E104" s="139"/>
      <c r="F104" s="139"/>
      <c r="G104" s="139"/>
      <c r="H104" s="140"/>
      <c r="I104" s="37"/>
      <c r="J104" s="37"/>
      <c r="K104" s="74">
        <f t="shared" si="1"/>
        <v>0</v>
      </c>
    </row>
    <row r="105" spans="1:11" ht="37.950000000000003" customHeight="1" thickBot="1" x14ac:dyDescent="0.6">
      <c r="A105" s="73" t="s">
        <v>218</v>
      </c>
      <c r="B105" s="191"/>
      <c r="C105" s="192"/>
      <c r="D105" s="192"/>
      <c r="E105" s="192"/>
      <c r="F105" s="192"/>
      <c r="G105" s="192"/>
      <c r="H105" s="193"/>
      <c r="I105" s="37"/>
      <c r="J105" s="37"/>
      <c r="K105" s="74">
        <f t="shared" si="1"/>
        <v>0</v>
      </c>
    </row>
    <row r="106" spans="1:11" ht="37.950000000000003" customHeight="1" thickBot="1" x14ac:dyDescent="0.6">
      <c r="A106" s="73" t="s">
        <v>219</v>
      </c>
      <c r="B106" s="191"/>
      <c r="C106" s="192"/>
      <c r="D106" s="192"/>
      <c r="E106" s="192"/>
      <c r="F106" s="192"/>
      <c r="G106" s="192"/>
      <c r="H106" s="193"/>
      <c r="I106" s="37"/>
      <c r="J106" s="37"/>
      <c r="K106" s="74">
        <f t="shared" si="1"/>
        <v>0</v>
      </c>
    </row>
    <row r="107" spans="1:11" ht="37.950000000000003" customHeight="1" thickBot="1" x14ac:dyDescent="0.6">
      <c r="A107" s="73" t="s">
        <v>220</v>
      </c>
      <c r="B107" s="191"/>
      <c r="C107" s="192"/>
      <c r="D107" s="192"/>
      <c r="E107" s="192"/>
      <c r="F107" s="192"/>
      <c r="G107" s="192"/>
      <c r="H107" s="193"/>
      <c r="I107" s="37"/>
      <c r="J107" s="37"/>
      <c r="K107" s="74">
        <f t="shared" si="1"/>
        <v>0</v>
      </c>
    </row>
    <row r="108" spans="1:11" s="8" customFormat="1" ht="18" customHeight="1" thickBot="1" x14ac:dyDescent="0.6">
      <c r="A108" s="18"/>
      <c r="B108" s="18"/>
      <c r="C108" s="18"/>
      <c r="D108" s="18"/>
      <c r="E108" s="18"/>
      <c r="F108" s="18"/>
      <c r="G108" s="145" t="s">
        <v>71</v>
      </c>
      <c r="H108" s="146"/>
      <c r="I108" s="146"/>
      <c r="J108" s="147"/>
      <c r="K108" s="75">
        <f>SUM(K97:K107)</f>
        <v>0</v>
      </c>
    </row>
    <row r="109" spans="1:11" ht="14.7" x14ac:dyDescent="0.55000000000000004">
      <c r="A109" s="135" t="s">
        <v>54</v>
      </c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</row>
    <row r="110" spans="1:11" x14ac:dyDescent="0.55000000000000004">
      <c r="A110" s="142" t="s">
        <v>62</v>
      </c>
      <c r="B110" s="142"/>
      <c r="C110" s="142"/>
      <c r="D110" s="142"/>
      <c r="E110" s="142"/>
      <c r="F110" s="142"/>
      <c r="G110" s="142"/>
      <c r="H110" s="142"/>
      <c r="I110" s="142"/>
      <c r="J110" s="142"/>
      <c r="K110" s="142"/>
    </row>
    <row r="111" spans="1:11" s="65" customFormat="1" ht="10.5" x14ac:dyDescent="0.55000000000000004">
      <c r="A111" s="69"/>
      <c r="B111" s="69"/>
      <c r="C111" s="69"/>
      <c r="D111" s="69"/>
      <c r="E111" s="69"/>
      <c r="F111" s="69"/>
      <c r="G111" s="69"/>
      <c r="H111" s="69"/>
      <c r="I111" s="70"/>
      <c r="J111" s="70"/>
      <c r="K111" s="70"/>
    </row>
    <row r="112" spans="1:11" s="7" customFormat="1" ht="44.4" customHeight="1" x14ac:dyDescent="0.55000000000000004">
      <c r="A112" s="222" t="s">
        <v>165</v>
      </c>
      <c r="B112" s="222"/>
      <c r="C112" s="222"/>
      <c r="D112" s="222"/>
      <c r="E112" s="222"/>
      <c r="F112" s="222"/>
      <c r="G112" s="222"/>
      <c r="H112" s="222"/>
      <c r="I112" s="222"/>
      <c r="J112" s="222"/>
      <c r="K112" s="222"/>
    </row>
    <row r="113" spans="1:11" s="7" customFormat="1" ht="18" customHeight="1" thickBot="1" x14ac:dyDescent="0.6">
      <c r="A113" s="148" t="s">
        <v>4</v>
      </c>
      <c r="B113" s="148"/>
      <c r="C113" s="148"/>
      <c r="D113" s="148"/>
      <c r="E113" s="148"/>
      <c r="F113" s="148"/>
      <c r="G113" s="148"/>
      <c r="H113" s="148"/>
      <c r="I113" s="148"/>
      <c r="J113" s="148"/>
      <c r="K113" s="148"/>
    </row>
    <row r="114" spans="1:11" s="8" customFormat="1" ht="18" customHeight="1" thickBot="1" x14ac:dyDescent="0.6">
      <c r="A114" s="14" t="s">
        <v>1</v>
      </c>
      <c r="B114" s="18"/>
      <c r="C114" s="135" t="s">
        <v>106</v>
      </c>
      <c r="D114" s="135"/>
      <c r="E114" s="135"/>
      <c r="G114" s="135" t="s">
        <v>35</v>
      </c>
      <c r="H114" s="135"/>
      <c r="I114" s="174"/>
      <c r="J114" s="66" t="s">
        <v>32</v>
      </c>
      <c r="K114" s="66" t="s">
        <v>3</v>
      </c>
    </row>
    <row r="115" spans="1:11" ht="18" customHeight="1" x14ac:dyDescent="0.55000000000000004">
      <c r="A115" s="39"/>
      <c r="C115" s="141"/>
      <c r="D115" s="141"/>
      <c r="E115" s="141"/>
      <c r="F115" s="76"/>
      <c r="G115" s="141"/>
      <c r="H115" s="141"/>
      <c r="I115" s="158"/>
      <c r="J115" s="36"/>
      <c r="K115" s="23">
        <f t="shared" ref="K115:K136" si="2">J115*1</f>
        <v>0</v>
      </c>
    </row>
    <row r="116" spans="1:11" ht="18" customHeight="1" x14ac:dyDescent="0.55000000000000004">
      <c r="A116" s="40"/>
      <c r="C116" s="141"/>
      <c r="D116" s="141"/>
      <c r="E116" s="141"/>
      <c r="F116" s="76"/>
      <c r="G116" s="141"/>
      <c r="H116" s="141"/>
      <c r="I116" s="158"/>
      <c r="J116" s="38"/>
      <c r="K116" s="77">
        <f t="shared" si="2"/>
        <v>0</v>
      </c>
    </row>
    <row r="117" spans="1:11" ht="18" customHeight="1" x14ac:dyDescent="0.55000000000000004">
      <c r="A117" s="40"/>
      <c r="C117" s="141"/>
      <c r="D117" s="141"/>
      <c r="E117" s="141"/>
      <c r="F117" s="76"/>
      <c r="G117" s="141"/>
      <c r="H117" s="141"/>
      <c r="I117" s="158"/>
      <c r="J117" s="38"/>
      <c r="K117" s="77">
        <f t="shared" si="2"/>
        <v>0</v>
      </c>
    </row>
    <row r="118" spans="1:11" ht="18" customHeight="1" x14ac:dyDescent="0.55000000000000004">
      <c r="A118" s="44"/>
      <c r="C118" s="141"/>
      <c r="D118" s="141"/>
      <c r="E118" s="141"/>
      <c r="F118" s="76"/>
      <c r="G118" s="141"/>
      <c r="H118" s="141"/>
      <c r="I118" s="158"/>
      <c r="J118" s="38"/>
      <c r="K118" s="77">
        <f t="shared" si="2"/>
        <v>0</v>
      </c>
    </row>
    <row r="119" spans="1:11" ht="18" customHeight="1" x14ac:dyDescent="0.55000000000000004">
      <c r="A119" s="44"/>
      <c r="C119" s="141"/>
      <c r="D119" s="141"/>
      <c r="E119" s="141"/>
      <c r="F119" s="76"/>
      <c r="G119" s="141"/>
      <c r="H119" s="141"/>
      <c r="I119" s="158"/>
      <c r="J119" s="38"/>
      <c r="K119" s="77">
        <f t="shared" si="2"/>
        <v>0</v>
      </c>
    </row>
    <row r="120" spans="1:11" ht="18" customHeight="1" x14ac:dyDescent="0.55000000000000004">
      <c r="A120" s="44"/>
      <c r="C120" s="141"/>
      <c r="D120" s="141"/>
      <c r="E120" s="141"/>
      <c r="F120" s="76"/>
      <c r="G120" s="141"/>
      <c r="H120" s="141"/>
      <c r="I120" s="158"/>
      <c r="J120" s="38"/>
      <c r="K120" s="77">
        <f t="shared" si="2"/>
        <v>0</v>
      </c>
    </row>
    <row r="121" spans="1:11" ht="18" customHeight="1" x14ac:dyDescent="0.55000000000000004">
      <c r="A121" s="44"/>
      <c r="C121" s="141"/>
      <c r="D121" s="141"/>
      <c r="E121" s="141"/>
      <c r="F121" s="76"/>
      <c r="G121" s="141"/>
      <c r="H121" s="141"/>
      <c r="I121" s="158"/>
      <c r="J121" s="38"/>
      <c r="K121" s="77">
        <f t="shared" si="2"/>
        <v>0</v>
      </c>
    </row>
    <row r="122" spans="1:11" ht="18" customHeight="1" x14ac:dyDescent="0.55000000000000004">
      <c r="A122" s="44"/>
      <c r="C122" s="141"/>
      <c r="D122" s="141"/>
      <c r="E122" s="141"/>
      <c r="F122" s="76"/>
      <c r="G122" s="141"/>
      <c r="H122" s="141"/>
      <c r="I122" s="158"/>
      <c r="J122" s="38"/>
      <c r="K122" s="77">
        <f t="shared" si="2"/>
        <v>0</v>
      </c>
    </row>
    <row r="123" spans="1:11" ht="18" customHeight="1" x14ac:dyDescent="0.55000000000000004">
      <c r="A123" s="44"/>
      <c r="C123" s="141"/>
      <c r="D123" s="141"/>
      <c r="E123" s="141"/>
      <c r="F123" s="76"/>
      <c r="G123" s="141"/>
      <c r="H123" s="141"/>
      <c r="I123" s="158"/>
      <c r="J123" s="38"/>
      <c r="K123" s="77">
        <f t="shared" si="2"/>
        <v>0</v>
      </c>
    </row>
    <row r="124" spans="1:11" ht="18" customHeight="1" x14ac:dyDescent="0.55000000000000004">
      <c r="A124" s="44"/>
      <c r="C124" s="141"/>
      <c r="D124" s="141"/>
      <c r="E124" s="141"/>
      <c r="F124" s="76"/>
      <c r="G124" s="141"/>
      <c r="H124" s="141"/>
      <c r="I124" s="158"/>
      <c r="J124" s="38"/>
      <c r="K124" s="77">
        <f t="shared" si="2"/>
        <v>0</v>
      </c>
    </row>
    <row r="125" spans="1:11" ht="18" customHeight="1" x14ac:dyDescent="0.55000000000000004">
      <c r="A125" s="44"/>
      <c r="C125" s="141"/>
      <c r="D125" s="141"/>
      <c r="E125" s="141"/>
      <c r="F125" s="76"/>
      <c r="G125" s="141"/>
      <c r="H125" s="141"/>
      <c r="I125" s="158"/>
      <c r="J125" s="38"/>
      <c r="K125" s="77">
        <f t="shared" si="2"/>
        <v>0</v>
      </c>
    </row>
    <row r="126" spans="1:11" ht="18" customHeight="1" x14ac:dyDescent="0.55000000000000004">
      <c r="A126" s="44"/>
      <c r="C126" s="141"/>
      <c r="D126" s="141"/>
      <c r="E126" s="141"/>
      <c r="F126" s="76"/>
      <c r="G126" s="141"/>
      <c r="H126" s="141"/>
      <c r="I126" s="158"/>
      <c r="J126" s="38"/>
      <c r="K126" s="77">
        <f t="shared" si="2"/>
        <v>0</v>
      </c>
    </row>
    <row r="127" spans="1:11" ht="18" customHeight="1" x14ac:dyDescent="0.55000000000000004">
      <c r="A127" s="44"/>
      <c r="C127" s="141"/>
      <c r="D127" s="141"/>
      <c r="E127" s="141"/>
      <c r="F127" s="76"/>
      <c r="G127" s="141"/>
      <c r="H127" s="141"/>
      <c r="I127" s="158"/>
      <c r="J127" s="38"/>
      <c r="K127" s="77">
        <f t="shared" si="2"/>
        <v>0</v>
      </c>
    </row>
    <row r="128" spans="1:11" ht="18" customHeight="1" x14ac:dyDescent="0.55000000000000004">
      <c r="A128" s="44"/>
      <c r="C128" s="141"/>
      <c r="D128" s="141"/>
      <c r="E128" s="141"/>
      <c r="F128" s="76"/>
      <c r="G128" s="141"/>
      <c r="H128" s="141"/>
      <c r="I128" s="158"/>
      <c r="J128" s="38"/>
      <c r="K128" s="77">
        <f t="shared" si="2"/>
        <v>0</v>
      </c>
    </row>
    <row r="129" spans="1:11" ht="18" customHeight="1" x14ac:dyDescent="0.55000000000000004">
      <c r="A129" s="44"/>
      <c r="C129" s="141"/>
      <c r="D129" s="141"/>
      <c r="E129" s="141"/>
      <c r="F129" s="76"/>
      <c r="G129" s="141"/>
      <c r="H129" s="141"/>
      <c r="I129" s="158"/>
      <c r="J129" s="38"/>
      <c r="K129" s="77">
        <f t="shared" ref="K129:K131" si="3">J129*1</f>
        <v>0</v>
      </c>
    </row>
    <row r="130" spans="1:11" ht="18" customHeight="1" x14ac:dyDescent="0.55000000000000004">
      <c r="A130" s="44"/>
      <c r="C130" s="141"/>
      <c r="D130" s="141"/>
      <c r="E130" s="141"/>
      <c r="F130" s="76"/>
      <c r="G130" s="141"/>
      <c r="H130" s="141"/>
      <c r="I130" s="158"/>
      <c r="J130" s="38"/>
      <c r="K130" s="77">
        <f t="shared" si="3"/>
        <v>0</v>
      </c>
    </row>
    <row r="131" spans="1:11" ht="18" customHeight="1" x14ac:dyDescent="0.55000000000000004">
      <c r="A131" s="44"/>
      <c r="C131" s="141"/>
      <c r="D131" s="141"/>
      <c r="E131" s="141"/>
      <c r="F131" s="76"/>
      <c r="G131" s="141"/>
      <c r="H131" s="141"/>
      <c r="I131" s="158"/>
      <c r="J131" s="38"/>
      <c r="K131" s="77">
        <f t="shared" si="3"/>
        <v>0</v>
      </c>
    </row>
    <row r="132" spans="1:11" ht="18" customHeight="1" x14ac:dyDescent="0.55000000000000004">
      <c r="A132" s="44"/>
      <c r="C132" s="141"/>
      <c r="D132" s="141"/>
      <c r="E132" s="141"/>
      <c r="F132" s="76"/>
      <c r="G132" s="141"/>
      <c r="H132" s="141"/>
      <c r="I132" s="158"/>
      <c r="J132" s="38"/>
      <c r="K132" s="77">
        <f t="shared" si="2"/>
        <v>0</v>
      </c>
    </row>
    <row r="133" spans="1:11" ht="18" customHeight="1" x14ac:dyDescent="0.55000000000000004">
      <c r="A133" s="44"/>
      <c r="C133" s="141"/>
      <c r="D133" s="141"/>
      <c r="E133" s="141"/>
      <c r="F133" s="76"/>
      <c r="G133" s="141"/>
      <c r="H133" s="141"/>
      <c r="I133" s="158"/>
      <c r="J133" s="38"/>
      <c r="K133" s="77">
        <f t="shared" si="2"/>
        <v>0</v>
      </c>
    </row>
    <row r="134" spans="1:11" ht="18" customHeight="1" x14ac:dyDescent="0.55000000000000004">
      <c r="A134" s="44"/>
      <c r="C134" s="141"/>
      <c r="D134" s="141"/>
      <c r="E134" s="141"/>
      <c r="F134" s="76"/>
      <c r="G134" s="141"/>
      <c r="H134" s="141"/>
      <c r="I134" s="158"/>
      <c r="J134" s="38"/>
      <c r="K134" s="77">
        <f t="shared" si="2"/>
        <v>0</v>
      </c>
    </row>
    <row r="135" spans="1:11" ht="18" customHeight="1" x14ac:dyDescent="0.55000000000000004">
      <c r="A135" s="44"/>
      <c r="C135" s="141"/>
      <c r="D135" s="141"/>
      <c r="E135" s="141"/>
      <c r="F135" s="76"/>
      <c r="G135" s="141"/>
      <c r="H135" s="141"/>
      <c r="I135" s="158"/>
      <c r="J135" s="38"/>
      <c r="K135" s="77">
        <f t="shared" si="2"/>
        <v>0</v>
      </c>
    </row>
    <row r="136" spans="1:11" ht="18" customHeight="1" thickBot="1" x14ac:dyDescent="0.6">
      <c r="A136" s="44"/>
      <c r="C136" s="141"/>
      <c r="D136" s="141"/>
      <c r="E136" s="141"/>
      <c r="F136" s="76"/>
      <c r="G136" s="141"/>
      <c r="H136" s="141"/>
      <c r="I136" s="158"/>
      <c r="J136" s="41"/>
      <c r="K136" s="77">
        <f t="shared" si="2"/>
        <v>0</v>
      </c>
    </row>
    <row r="137" spans="1:11" s="2" customFormat="1" ht="18" customHeight="1" thickBot="1" x14ac:dyDescent="0.6">
      <c r="A137" s="21"/>
      <c r="B137" s="21"/>
      <c r="C137" s="21"/>
      <c r="D137" s="21"/>
      <c r="E137" s="21"/>
      <c r="F137" s="21"/>
      <c r="G137" s="149" t="s">
        <v>93</v>
      </c>
      <c r="H137" s="150"/>
      <c r="I137" s="150"/>
      <c r="J137" s="151"/>
      <c r="K137" s="26">
        <f>SUM(K115:K136)</f>
        <v>0</v>
      </c>
    </row>
    <row r="138" spans="1:11" ht="14.7" x14ac:dyDescent="0.55000000000000004">
      <c r="A138" s="135" t="s">
        <v>54</v>
      </c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</row>
    <row r="139" spans="1:11" x14ac:dyDescent="0.55000000000000004">
      <c r="A139" s="142" t="s">
        <v>62</v>
      </c>
      <c r="B139" s="142"/>
      <c r="C139" s="142"/>
      <c r="D139" s="142"/>
      <c r="E139" s="142"/>
      <c r="F139" s="142"/>
      <c r="G139" s="142"/>
      <c r="H139" s="142"/>
      <c r="I139" s="142"/>
      <c r="J139" s="142"/>
      <c r="K139" s="142"/>
    </row>
    <row r="141" spans="1:11" s="7" customFormat="1" ht="18" customHeight="1" x14ac:dyDescent="0.55000000000000004">
      <c r="A141" s="175" t="s">
        <v>108</v>
      </c>
      <c r="B141" s="175"/>
      <c r="C141" s="175"/>
      <c r="D141" s="175"/>
      <c r="E141" s="175"/>
      <c r="F141" s="175"/>
      <c r="G141" s="175"/>
      <c r="H141" s="175"/>
      <c r="I141" s="175"/>
      <c r="J141" s="175"/>
      <c r="K141" s="175"/>
    </row>
    <row r="142" spans="1:11" s="7" customFormat="1" ht="18" customHeight="1" thickBot="1" x14ac:dyDescent="0.6">
      <c r="A142" s="148" t="s">
        <v>128</v>
      </c>
      <c r="B142" s="148"/>
      <c r="C142" s="148"/>
      <c r="D142" s="148"/>
      <c r="E142" s="148"/>
      <c r="F142" s="148"/>
      <c r="G142" s="148"/>
      <c r="H142" s="148"/>
      <c r="I142" s="148"/>
      <c r="J142" s="148"/>
      <c r="K142" s="148"/>
    </row>
    <row r="143" spans="1:11" s="2" customFormat="1" ht="18" customHeight="1" thickBot="1" x14ac:dyDescent="0.6">
      <c r="A143" s="22" t="s">
        <v>1</v>
      </c>
      <c r="B143" s="21"/>
      <c r="C143" s="135" t="s">
        <v>18</v>
      </c>
      <c r="D143" s="135"/>
      <c r="E143" s="135"/>
      <c r="G143" s="135" t="s">
        <v>110</v>
      </c>
      <c r="H143" s="135"/>
      <c r="I143" s="174"/>
      <c r="J143" s="25" t="s">
        <v>32</v>
      </c>
      <c r="K143" s="78" t="s">
        <v>3</v>
      </c>
    </row>
    <row r="144" spans="1:11" ht="18" customHeight="1" x14ac:dyDescent="0.55000000000000004">
      <c r="A144" s="44"/>
      <c r="C144" s="141"/>
      <c r="D144" s="141"/>
      <c r="E144" s="141"/>
      <c r="F144" s="2"/>
      <c r="G144" s="141"/>
      <c r="H144" s="141"/>
      <c r="I144" s="158"/>
      <c r="J144" s="45"/>
      <c r="K144" s="27">
        <f>IF(J144&gt;1,4,0)</f>
        <v>0</v>
      </c>
    </row>
    <row r="145" spans="1:11" ht="18" customHeight="1" x14ac:dyDescent="0.55000000000000004">
      <c r="A145" s="44"/>
      <c r="C145" s="141"/>
      <c r="D145" s="141"/>
      <c r="E145" s="141"/>
      <c r="F145" s="2"/>
      <c r="G145" s="141"/>
      <c r="H145" s="141"/>
      <c r="I145" s="158"/>
      <c r="J145" s="46"/>
      <c r="K145" s="28">
        <f t="shared" ref="K145:K148" si="4">IF(J145&gt;1,4,0)</f>
        <v>0</v>
      </c>
    </row>
    <row r="146" spans="1:11" ht="18" customHeight="1" x14ac:dyDescent="0.55000000000000004">
      <c r="A146" s="44"/>
      <c r="C146" s="141"/>
      <c r="D146" s="141"/>
      <c r="E146" s="141"/>
      <c r="F146" s="2"/>
      <c r="G146" s="141"/>
      <c r="H146" s="141"/>
      <c r="I146" s="158"/>
      <c r="J146" s="46"/>
      <c r="K146" s="28">
        <f t="shared" si="4"/>
        <v>0</v>
      </c>
    </row>
    <row r="147" spans="1:11" ht="18" customHeight="1" x14ac:dyDescent="0.55000000000000004">
      <c r="A147" s="44"/>
      <c r="C147" s="141"/>
      <c r="D147" s="141"/>
      <c r="E147" s="141"/>
      <c r="F147" s="2"/>
      <c r="G147" s="141"/>
      <c r="H147" s="141"/>
      <c r="I147" s="158"/>
      <c r="J147" s="46"/>
      <c r="K147" s="28">
        <f t="shared" si="4"/>
        <v>0</v>
      </c>
    </row>
    <row r="148" spans="1:11" ht="18" customHeight="1" thickBot="1" x14ac:dyDescent="0.6">
      <c r="A148" s="44"/>
      <c r="C148" s="141"/>
      <c r="D148" s="141"/>
      <c r="E148" s="141"/>
      <c r="F148" s="2"/>
      <c r="G148" s="141"/>
      <c r="H148" s="141"/>
      <c r="I148" s="158"/>
      <c r="J148" s="46"/>
      <c r="K148" s="29">
        <f t="shared" si="4"/>
        <v>0</v>
      </c>
    </row>
    <row r="149" spans="1:11" ht="18" customHeight="1" thickBot="1" x14ac:dyDescent="0.6">
      <c r="A149" s="79"/>
      <c r="C149" s="159"/>
      <c r="D149" s="159"/>
      <c r="E149" s="159"/>
      <c r="F149" s="159"/>
      <c r="G149" s="159"/>
      <c r="H149" s="159"/>
      <c r="I149" s="160"/>
      <c r="J149" s="78" t="s">
        <v>66</v>
      </c>
      <c r="K149" s="30">
        <f>K144+K145+K146+K147+K148</f>
        <v>0</v>
      </c>
    </row>
    <row r="150" spans="1:11" s="2" customFormat="1" ht="18" customHeight="1" thickBot="1" x14ac:dyDescent="0.6">
      <c r="A150" s="165" t="s">
        <v>139</v>
      </c>
      <c r="B150" s="165"/>
      <c r="C150" s="165"/>
      <c r="D150" s="165"/>
      <c r="E150" s="165"/>
      <c r="F150" s="166"/>
      <c r="G150" s="149" t="s">
        <v>109</v>
      </c>
      <c r="H150" s="150"/>
      <c r="I150" s="150"/>
      <c r="J150" s="151"/>
      <c r="K150" s="80">
        <f>IF(K149&gt;19,20,K149)</f>
        <v>0</v>
      </c>
    </row>
    <row r="152" spans="1:11" ht="18" customHeight="1" x14ac:dyDescent="0.55000000000000004">
      <c r="A152" s="177" t="s">
        <v>127</v>
      </c>
      <c r="B152" s="177"/>
      <c r="C152" s="177"/>
      <c r="D152" s="177"/>
      <c r="E152" s="177"/>
      <c r="F152" s="177"/>
      <c r="G152" s="177"/>
      <c r="H152" s="177"/>
      <c r="I152" s="177"/>
      <c r="J152" s="177"/>
      <c r="K152" s="177"/>
    </row>
    <row r="153" spans="1:11" s="5" customFormat="1" ht="35.4" customHeight="1" thickBot="1" x14ac:dyDescent="0.6">
      <c r="A153" s="183" t="s">
        <v>166</v>
      </c>
      <c r="B153" s="183"/>
      <c r="C153" s="183"/>
      <c r="D153" s="183"/>
      <c r="E153" s="183"/>
      <c r="F153" s="183"/>
      <c r="G153" s="183"/>
      <c r="H153" s="183"/>
      <c r="I153" s="183"/>
      <c r="J153" s="183"/>
      <c r="K153" s="183"/>
    </row>
    <row r="154" spans="1:11" s="2" customFormat="1" ht="18" customHeight="1" thickBot="1" x14ac:dyDescent="0.6">
      <c r="A154" s="22" t="s">
        <v>1</v>
      </c>
      <c r="B154" s="21"/>
      <c r="C154" s="136" t="s">
        <v>136</v>
      </c>
      <c r="D154" s="136"/>
      <c r="E154" s="136"/>
      <c r="F154" s="136"/>
      <c r="G154" s="136"/>
      <c r="H154" s="21"/>
      <c r="I154" s="136" t="s">
        <v>137</v>
      </c>
      <c r="J154" s="189"/>
      <c r="K154" s="78" t="s">
        <v>3</v>
      </c>
    </row>
    <row r="155" spans="1:11" ht="18" customHeight="1" x14ac:dyDescent="0.55000000000000004">
      <c r="A155" s="44"/>
      <c r="C155" s="141"/>
      <c r="D155" s="141"/>
      <c r="E155" s="141"/>
      <c r="F155" s="141"/>
      <c r="G155" s="141"/>
      <c r="I155" s="141"/>
      <c r="J155" s="141"/>
      <c r="K155" s="27">
        <f>IF(I155&gt;0,10,0)</f>
        <v>0</v>
      </c>
    </row>
    <row r="156" spans="1:11" ht="18" customHeight="1" x14ac:dyDescent="0.55000000000000004">
      <c r="A156" s="44"/>
      <c r="C156" s="141"/>
      <c r="D156" s="141"/>
      <c r="E156" s="141"/>
      <c r="F156" s="141"/>
      <c r="G156" s="141"/>
      <c r="I156" s="141"/>
      <c r="J156" s="141"/>
      <c r="K156" s="28">
        <f t="shared" ref="K156:K163" si="5">IF(I156&gt;0,10,0)</f>
        <v>0</v>
      </c>
    </row>
    <row r="157" spans="1:11" ht="18" customHeight="1" x14ac:dyDescent="0.55000000000000004">
      <c r="A157" s="44"/>
      <c r="C157" s="141"/>
      <c r="D157" s="141"/>
      <c r="E157" s="141"/>
      <c r="F157" s="141"/>
      <c r="G157" s="141"/>
      <c r="I157" s="141"/>
      <c r="J157" s="141"/>
      <c r="K157" s="28">
        <f t="shared" si="5"/>
        <v>0</v>
      </c>
    </row>
    <row r="158" spans="1:11" ht="18" customHeight="1" x14ac:dyDescent="0.55000000000000004">
      <c r="A158" s="44"/>
      <c r="C158" s="141"/>
      <c r="D158" s="141"/>
      <c r="E158" s="141"/>
      <c r="F158" s="141"/>
      <c r="G158" s="141"/>
      <c r="I158" s="141"/>
      <c r="J158" s="141"/>
      <c r="K158" s="28">
        <f t="shared" si="5"/>
        <v>0</v>
      </c>
    </row>
    <row r="159" spans="1:11" ht="18" customHeight="1" x14ac:dyDescent="0.55000000000000004">
      <c r="A159" s="44"/>
      <c r="C159" s="141"/>
      <c r="D159" s="141"/>
      <c r="E159" s="141"/>
      <c r="F159" s="141"/>
      <c r="G159" s="141"/>
      <c r="I159" s="141"/>
      <c r="J159" s="141"/>
      <c r="K159" s="28">
        <f t="shared" si="5"/>
        <v>0</v>
      </c>
    </row>
    <row r="160" spans="1:11" ht="18" customHeight="1" x14ac:dyDescent="0.55000000000000004">
      <c r="A160" s="44"/>
      <c r="C160" s="141"/>
      <c r="D160" s="141"/>
      <c r="E160" s="141"/>
      <c r="F160" s="141"/>
      <c r="G160" s="141"/>
      <c r="I160" s="141"/>
      <c r="J160" s="141"/>
      <c r="K160" s="28">
        <f t="shared" si="5"/>
        <v>0</v>
      </c>
    </row>
    <row r="161" spans="1:11" ht="18" customHeight="1" x14ac:dyDescent="0.55000000000000004">
      <c r="A161" s="44"/>
      <c r="C161" s="141"/>
      <c r="D161" s="141"/>
      <c r="E161" s="141"/>
      <c r="F161" s="141"/>
      <c r="G161" s="141"/>
      <c r="I161" s="141"/>
      <c r="J161" s="141"/>
      <c r="K161" s="28">
        <f t="shared" si="5"/>
        <v>0</v>
      </c>
    </row>
    <row r="162" spans="1:11" ht="18" customHeight="1" x14ac:dyDescent="0.55000000000000004">
      <c r="A162" s="44"/>
      <c r="C162" s="141"/>
      <c r="D162" s="141"/>
      <c r="E162" s="141"/>
      <c r="F162" s="141"/>
      <c r="G162" s="141"/>
      <c r="I162" s="141"/>
      <c r="J162" s="141"/>
      <c r="K162" s="28">
        <f t="shared" si="5"/>
        <v>0</v>
      </c>
    </row>
    <row r="163" spans="1:11" ht="18" customHeight="1" thickBot="1" x14ac:dyDescent="0.6">
      <c r="A163" s="44"/>
      <c r="C163" s="141"/>
      <c r="D163" s="141"/>
      <c r="E163" s="141"/>
      <c r="F163" s="141"/>
      <c r="G163" s="141"/>
      <c r="I163" s="141"/>
      <c r="J163" s="141"/>
      <c r="K163" s="29">
        <f t="shared" si="5"/>
        <v>0</v>
      </c>
    </row>
    <row r="164" spans="1:11" s="2" customFormat="1" ht="18" customHeight="1" thickBot="1" x14ac:dyDescent="0.6">
      <c r="A164" s="21"/>
      <c r="B164" s="21"/>
      <c r="C164" s="21"/>
      <c r="D164" s="21"/>
      <c r="E164" s="21"/>
      <c r="F164" s="21"/>
      <c r="G164" s="149" t="s">
        <v>92</v>
      </c>
      <c r="H164" s="150"/>
      <c r="I164" s="150"/>
      <c r="J164" s="151"/>
      <c r="K164" s="30">
        <f>K155+K156+K157+K158+K159+K160+K161+K162+K163</f>
        <v>0</v>
      </c>
    </row>
    <row r="165" spans="1:11" ht="18" customHeight="1" thickBot="1" x14ac:dyDescent="0.6"/>
    <row r="166" spans="1:11" s="2" customFormat="1" ht="18" customHeight="1" thickBot="1" x14ac:dyDescent="0.6">
      <c r="A166" s="21"/>
      <c r="B166" s="21"/>
      <c r="C166" s="21"/>
      <c r="D166" s="21"/>
      <c r="E166" s="21"/>
      <c r="F166" s="171" t="s">
        <v>168</v>
      </c>
      <c r="G166" s="172"/>
      <c r="H166" s="172"/>
      <c r="I166" s="172"/>
      <c r="J166" s="173"/>
      <c r="K166" s="82">
        <f>SUM(K164,K137,K150,K108,K90,K82)</f>
        <v>0</v>
      </c>
    </row>
    <row r="167" spans="1:11" ht="14.7" x14ac:dyDescent="0.55000000000000004">
      <c r="A167" s="135" t="s">
        <v>55</v>
      </c>
      <c r="B167" s="135"/>
      <c r="C167" s="135"/>
      <c r="D167" s="135"/>
      <c r="E167" s="135"/>
      <c r="F167" s="135"/>
      <c r="G167" s="135"/>
      <c r="H167" s="135"/>
      <c r="I167" s="135"/>
      <c r="J167" s="135"/>
      <c r="K167" s="135"/>
    </row>
    <row r="168" spans="1:11" x14ac:dyDescent="0.55000000000000004">
      <c r="A168" s="142" t="s">
        <v>63</v>
      </c>
      <c r="B168" s="142"/>
      <c r="C168" s="142"/>
      <c r="D168" s="142"/>
      <c r="E168" s="142"/>
      <c r="F168" s="142"/>
      <c r="G168" s="142"/>
      <c r="H168" s="142"/>
      <c r="I168" s="142"/>
      <c r="J168" s="142"/>
      <c r="K168" s="142"/>
    </row>
    <row r="169" spans="1:11" s="6" customFormat="1" ht="10.5" x14ac:dyDescent="0.4">
      <c r="A169" s="85"/>
      <c r="B169" s="85"/>
      <c r="C169" s="85"/>
      <c r="D169" s="85"/>
      <c r="E169" s="85"/>
      <c r="F169" s="85"/>
      <c r="G169" s="85"/>
      <c r="H169" s="85"/>
      <c r="I169" s="86"/>
      <c r="J169" s="86"/>
      <c r="K169" s="86"/>
    </row>
    <row r="170" spans="1:11" s="7" customFormat="1" ht="18" customHeight="1" x14ac:dyDescent="0.55000000000000004">
      <c r="A170" s="181" t="s">
        <v>105</v>
      </c>
      <c r="B170" s="181"/>
      <c r="C170" s="181"/>
      <c r="D170" s="181"/>
      <c r="E170" s="181"/>
      <c r="F170" s="181"/>
      <c r="G170" s="181"/>
      <c r="H170" s="181"/>
      <c r="I170" s="181"/>
      <c r="J170" s="181"/>
      <c r="K170" s="181"/>
    </row>
    <row r="171" spans="1:11" s="9" customFormat="1" ht="18" customHeight="1" thickBot="1" x14ac:dyDescent="0.6">
      <c r="A171" s="163" t="s">
        <v>129</v>
      </c>
      <c r="B171" s="163"/>
      <c r="C171" s="163"/>
      <c r="D171" s="163"/>
      <c r="E171" s="163"/>
      <c r="F171" s="163"/>
      <c r="G171" s="163"/>
      <c r="H171" s="163"/>
      <c r="I171" s="163"/>
      <c r="J171" s="163"/>
      <c r="K171" s="163"/>
    </row>
    <row r="172" spans="1:11" s="8" customFormat="1" ht="18" customHeight="1" thickBot="1" x14ac:dyDescent="0.6">
      <c r="A172" s="14" t="s">
        <v>1</v>
      </c>
      <c r="B172" s="83"/>
      <c r="C172" s="135" t="s">
        <v>5</v>
      </c>
      <c r="D172" s="135"/>
      <c r="E172" s="135"/>
      <c r="F172" s="135"/>
      <c r="G172" s="135"/>
      <c r="H172" s="135"/>
      <c r="I172" s="135"/>
      <c r="J172" s="174"/>
      <c r="K172" s="71" t="s">
        <v>3</v>
      </c>
    </row>
    <row r="173" spans="1:11" ht="18" customHeight="1" x14ac:dyDescent="0.55000000000000004">
      <c r="A173" s="44"/>
      <c r="C173" s="141"/>
      <c r="D173" s="141"/>
      <c r="E173" s="141"/>
      <c r="F173" s="141"/>
      <c r="G173" s="141"/>
      <c r="H173" s="141"/>
      <c r="I173" s="141"/>
      <c r="J173" s="158"/>
      <c r="K173" s="27">
        <f>IF(C173&gt;1,3,0)</f>
        <v>0</v>
      </c>
    </row>
    <row r="174" spans="1:11" ht="18" customHeight="1" x14ac:dyDescent="0.55000000000000004">
      <c r="A174" s="44"/>
      <c r="C174" s="141"/>
      <c r="D174" s="141"/>
      <c r="E174" s="141"/>
      <c r="F174" s="141"/>
      <c r="G174" s="141"/>
      <c r="H174" s="141"/>
      <c r="I174" s="141"/>
      <c r="J174" s="141"/>
      <c r="K174" s="28">
        <f t="shared" ref="K174:K177" si="6">IF(C174&gt;1,3,0)</f>
        <v>0</v>
      </c>
    </row>
    <row r="175" spans="1:11" ht="18" customHeight="1" x14ac:dyDescent="0.55000000000000004">
      <c r="A175" s="44"/>
      <c r="C175" s="141"/>
      <c r="D175" s="141"/>
      <c r="E175" s="141"/>
      <c r="F175" s="141"/>
      <c r="G175" s="141"/>
      <c r="H175" s="141"/>
      <c r="I175" s="141"/>
      <c r="J175" s="141"/>
      <c r="K175" s="28">
        <f t="shared" si="6"/>
        <v>0</v>
      </c>
    </row>
    <row r="176" spans="1:11" ht="18" customHeight="1" x14ac:dyDescent="0.55000000000000004">
      <c r="A176" s="44"/>
      <c r="C176" s="141"/>
      <c r="D176" s="141"/>
      <c r="E176" s="141"/>
      <c r="F176" s="141"/>
      <c r="G176" s="141"/>
      <c r="H176" s="141"/>
      <c r="I176" s="141"/>
      <c r="J176" s="141"/>
      <c r="K176" s="28">
        <f t="shared" si="6"/>
        <v>0</v>
      </c>
    </row>
    <row r="177" spans="1:11" ht="18" customHeight="1" thickBot="1" x14ac:dyDescent="0.6">
      <c r="A177" s="44"/>
      <c r="C177" s="141"/>
      <c r="D177" s="141"/>
      <c r="E177" s="141"/>
      <c r="F177" s="141"/>
      <c r="G177" s="141"/>
      <c r="H177" s="141"/>
      <c r="I177" s="141"/>
      <c r="J177" s="141"/>
      <c r="K177" s="84">
        <f t="shared" si="6"/>
        <v>0</v>
      </c>
    </row>
    <row r="178" spans="1:11" ht="18" customHeight="1" thickBot="1" x14ac:dyDescent="0.6">
      <c r="A178" s="79"/>
      <c r="G178" s="149" t="s">
        <v>94</v>
      </c>
      <c r="H178" s="150"/>
      <c r="I178" s="150"/>
      <c r="J178" s="151"/>
      <c r="K178" s="26">
        <f>K173+K174+K175+K176+K177</f>
        <v>0</v>
      </c>
    </row>
    <row r="179" spans="1:11" s="2" customFormat="1" ht="18" customHeight="1" thickBot="1" x14ac:dyDescent="0.6">
      <c r="A179" s="165" t="s">
        <v>140</v>
      </c>
      <c r="B179" s="165"/>
      <c r="C179" s="165"/>
      <c r="D179" s="165"/>
      <c r="E179" s="165"/>
      <c r="F179" s="165"/>
      <c r="G179" s="149" t="s">
        <v>95</v>
      </c>
      <c r="H179" s="150"/>
      <c r="I179" s="150"/>
      <c r="J179" s="151"/>
      <c r="K179" s="80">
        <f>IF(K178&gt;14,15,K178)</f>
        <v>0</v>
      </c>
    </row>
    <row r="180" spans="1:11" s="10" customFormat="1" ht="15.6" x14ac:dyDescent="0.6">
      <c r="A180" s="20"/>
      <c r="B180" s="20"/>
      <c r="C180" s="20"/>
      <c r="D180" s="20"/>
      <c r="E180" s="20"/>
      <c r="F180" s="20"/>
      <c r="G180" s="20"/>
      <c r="H180" s="20"/>
      <c r="I180" s="17"/>
      <c r="J180" s="17"/>
      <c r="K180" s="17"/>
    </row>
    <row r="181" spans="1:11" s="10" customFormat="1" ht="15.6" x14ac:dyDescent="0.6">
      <c r="A181" s="20"/>
      <c r="B181" s="20"/>
      <c r="C181" s="20"/>
      <c r="D181" s="20"/>
      <c r="E181" s="20"/>
      <c r="F181" s="20"/>
      <c r="G181" s="20"/>
      <c r="H181" s="20"/>
      <c r="I181" s="17"/>
      <c r="J181" s="17"/>
      <c r="K181" s="17"/>
    </row>
    <row r="182" spans="1:11" s="11" customFormat="1" ht="18" customHeight="1" x14ac:dyDescent="0.55000000000000004">
      <c r="A182" s="148" t="s">
        <v>111</v>
      </c>
      <c r="B182" s="148"/>
      <c r="C182" s="148"/>
      <c r="D182" s="148"/>
      <c r="E182" s="148"/>
      <c r="F182" s="148"/>
      <c r="G182" s="148"/>
      <c r="H182" s="148"/>
      <c r="I182" s="148"/>
      <c r="J182" s="148"/>
      <c r="K182" s="148"/>
    </row>
    <row r="183" spans="1:11" s="6" customFormat="1" ht="10.8" thickBot="1" x14ac:dyDescent="0.45">
      <c r="A183" s="85"/>
      <c r="B183" s="85"/>
      <c r="C183" s="85"/>
      <c r="D183" s="85"/>
      <c r="E183" s="85"/>
      <c r="F183" s="85"/>
      <c r="G183" s="85"/>
      <c r="H183" s="85"/>
      <c r="I183" s="86"/>
      <c r="J183" s="86"/>
      <c r="K183" s="86"/>
    </row>
    <row r="184" spans="1:11" ht="47.4" customHeight="1" thickBot="1" x14ac:dyDescent="0.6">
      <c r="A184" s="22" t="s">
        <v>1</v>
      </c>
      <c r="B184" s="22"/>
      <c r="C184" s="202" t="s">
        <v>223</v>
      </c>
      <c r="D184" s="202"/>
      <c r="E184" s="202"/>
      <c r="F184" s="202"/>
      <c r="G184" s="202"/>
      <c r="H184" s="202"/>
      <c r="I184" s="124" t="s">
        <v>252</v>
      </c>
      <c r="J184" s="71" t="s">
        <v>46</v>
      </c>
      <c r="K184" s="71" t="s">
        <v>3</v>
      </c>
    </row>
    <row r="185" spans="1:11" ht="18" customHeight="1" x14ac:dyDescent="0.55000000000000004">
      <c r="A185" s="44"/>
      <c r="B185" s="47"/>
      <c r="C185" s="141"/>
      <c r="D185" s="141"/>
      <c r="E185" s="141"/>
      <c r="F185" s="141"/>
      <c r="G185" s="141"/>
      <c r="H185" s="141"/>
      <c r="I185" s="36"/>
      <c r="J185" s="87">
        <v>5</v>
      </c>
      <c r="K185" s="27">
        <f t="shared" ref="K185:K188" si="7">I185*J185</f>
        <v>0</v>
      </c>
    </row>
    <row r="186" spans="1:11" ht="18" customHeight="1" x14ac:dyDescent="0.55000000000000004">
      <c r="A186" s="44"/>
      <c r="B186" s="47"/>
      <c r="C186" s="141"/>
      <c r="D186" s="141"/>
      <c r="E186" s="141"/>
      <c r="F186" s="141"/>
      <c r="G186" s="141"/>
      <c r="H186" s="141"/>
      <c r="I186" s="38"/>
      <c r="J186" s="88">
        <v>5</v>
      </c>
      <c r="K186" s="28">
        <f t="shared" si="7"/>
        <v>0</v>
      </c>
    </row>
    <row r="187" spans="1:11" ht="18" customHeight="1" x14ac:dyDescent="0.55000000000000004">
      <c r="A187" s="44"/>
      <c r="B187" s="47"/>
      <c r="C187" s="141"/>
      <c r="D187" s="141"/>
      <c r="E187" s="141"/>
      <c r="F187" s="141"/>
      <c r="G187" s="141"/>
      <c r="H187" s="141"/>
      <c r="I187" s="38"/>
      <c r="J187" s="88">
        <v>5</v>
      </c>
      <c r="K187" s="28">
        <f t="shared" si="7"/>
        <v>0</v>
      </c>
    </row>
    <row r="188" spans="1:11" ht="18" customHeight="1" x14ac:dyDescent="0.55000000000000004">
      <c r="A188" s="44"/>
      <c r="B188" s="47"/>
      <c r="C188" s="141"/>
      <c r="D188" s="141"/>
      <c r="E188" s="141"/>
      <c r="F188" s="141"/>
      <c r="G188" s="141"/>
      <c r="H188" s="141"/>
      <c r="I188" s="41"/>
      <c r="J188" s="89">
        <v>5</v>
      </c>
      <c r="K188" s="28">
        <f t="shared" si="7"/>
        <v>0</v>
      </c>
    </row>
    <row r="189" spans="1:11" ht="18" customHeight="1" thickBot="1" x14ac:dyDescent="0.6">
      <c r="A189" s="44"/>
      <c r="B189" s="47"/>
      <c r="C189" s="141"/>
      <c r="D189" s="141"/>
      <c r="E189" s="141"/>
      <c r="F189" s="141"/>
      <c r="G189" s="141"/>
      <c r="H189" s="141"/>
      <c r="I189" s="41"/>
      <c r="J189" s="89">
        <v>5</v>
      </c>
      <c r="K189" s="29">
        <f>I189*J189</f>
        <v>0</v>
      </c>
    </row>
    <row r="190" spans="1:11" ht="18" customHeight="1" thickBot="1" x14ac:dyDescent="0.6">
      <c r="A190" s="165" t="s">
        <v>139</v>
      </c>
      <c r="B190" s="165"/>
      <c r="C190" s="165"/>
      <c r="D190" s="165"/>
      <c r="E190" s="165"/>
      <c r="F190" s="165"/>
      <c r="G190" s="171" t="s">
        <v>116</v>
      </c>
      <c r="H190" s="172"/>
      <c r="I190" s="172"/>
      <c r="J190" s="173"/>
      <c r="K190" s="80">
        <f>IF(SUM(K185:K189)&gt;19,20,SUM(K185:K189)*K189)</f>
        <v>0</v>
      </c>
    </row>
    <row r="191" spans="1:11" ht="15.6" thickBot="1" x14ac:dyDescent="0.6"/>
    <row r="192" spans="1:11" s="8" customFormat="1" ht="18" customHeight="1" thickBot="1" x14ac:dyDescent="0.5">
      <c r="A192" s="165" t="s">
        <v>167</v>
      </c>
      <c r="B192" s="165"/>
      <c r="C192" s="165"/>
      <c r="D192" s="165"/>
      <c r="E192" s="165"/>
      <c r="F192" s="165"/>
      <c r="G192" s="145" t="s">
        <v>96</v>
      </c>
      <c r="H192" s="146"/>
      <c r="I192" s="146"/>
      <c r="J192" s="147"/>
      <c r="K192" s="19">
        <f>K190+K179</f>
        <v>0</v>
      </c>
    </row>
    <row r="193" spans="1:11" ht="14.7" x14ac:dyDescent="0.55000000000000004">
      <c r="A193" s="135" t="s">
        <v>55</v>
      </c>
      <c r="B193" s="135"/>
      <c r="C193" s="135"/>
      <c r="D193" s="135"/>
      <c r="E193" s="135"/>
      <c r="F193" s="135"/>
      <c r="G193" s="135"/>
      <c r="H193" s="135"/>
      <c r="I193" s="135"/>
      <c r="J193" s="135"/>
      <c r="K193" s="135"/>
    </row>
    <row r="194" spans="1:11" ht="14.7" x14ac:dyDescent="0.55000000000000004">
      <c r="A194" s="182" t="s">
        <v>63</v>
      </c>
      <c r="B194" s="182"/>
      <c r="C194" s="182"/>
      <c r="D194" s="182"/>
      <c r="E194" s="182"/>
      <c r="F194" s="182"/>
      <c r="G194" s="182"/>
      <c r="H194" s="182"/>
      <c r="I194" s="182"/>
      <c r="J194" s="182"/>
      <c r="K194" s="182"/>
    </row>
    <row r="195" spans="1:11" s="6" customFormat="1" ht="10.5" x14ac:dyDescent="0.4">
      <c r="A195" s="85"/>
      <c r="B195" s="85"/>
      <c r="C195" s="85"/>
      <c r="D195" s="85"/>
      <c r="E195" s="85"/>
      <c r="F195" s="85"/>
      <c r="G195" s="85"/>
      <c r="H195" s="85"/>
      <c r="I195" s="86"/>
      <c r="J195" s="86"/>
      <c r="K195" s="86"/>
    </row>
    <row r="196" spans="1:11" ht="40.200000000000003" customHeight="1" x14ac:dyDescent="0.55000000000000004">
      <c r="A196" s="222" t="s">
        <v>112</v>
      </c>
      <c r="B196" s="222"/>
      <c r="C196" s="222"/>
      <c r="D196" s="222"/>
      <c r="E196" s="222"/>
      <c r="F196" s="222"/>
      <c r="G196" s="222"/>
      <c r="H196" s="222"/>
      <c r="I196" s="222"/>
      <c r="J196" s="222"/>
      <c r="K196" s="222"/>
    </row>
    <row r="197" spans="1:11" ht="15.6" customHeight="1" x14ac:dyDescent="0.55000000000000004">
      <c r="A197" s="167" t="s">
        <v>113</v>
      </c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</row>
    <row r="198" spans="1:11" s="5" customFormat="1" ht="18" customHeight="1" thickBot="1" x14ac:dyDescent="0.6">
      <c r="A198" s="148" t="s">
        <v>169</v>
      </c>
      <c r="B198" s="148"/>
      <c r="C198" s="148"/>
      <c r="D198" s="148"/>
      <c r="E198" s="148"/>
      <c r="F198" s="148"/>
      <c r="G198" s="148"/>
      <c r="H198" s="148"/>
      <c r="I198" s="148"/>
      <c r="J198" s="148"/>
      <c r="K198" s="148"/>
    </row>
    <row r="199" spans="1:11" s="2" customFormat="1" ht="15" thickBot="1" x14ac:dyDescent="0.6">
      <c r="A199" s="14" t="s">
        <v>131</v>
      </c>
      <c r="B199" s="14"/>
      <c r="C199" s="135" t="s">
        <v>6</v>
      </c>
      <c r="D199" s="135"/>
      <c r="E199" s="135"/>
      <c r="F199" s="135"/>
      <c r="G199" s="135"/>
      <c r="H199" s="135"/>
      <c r="I199" s="90" t="s">
        <v>114</v>
      </c>
      <c r="J199" s="66" t="s">
        <v>32</v>
      </c>
      <c r="K199" s="71" t="s">
        <v>3</v>
      </c>
    </row>
    <row r="200" spans="1:11" ht="18" customHeight="1" x14ac:dyDescent="0.55000000000000004">
      <c r="A200" s="44"/>
      <c r="C200" s="141"/>
      <c r="D200" s="141"/>
      <c r="E200" s="141"/>
      <c r="F200" s="141"/>
      <c r="G200" s="141"/>
      <c r="H200" s="141"/>
      <c r="I200" s="36"/>
      <c r="J200" s="45"/>
      <c r="K200" s="27">
        <f>J200*2</f>
        <v>0</v>
      </c>
    </row>
    <row r="201" spans="1:11" ht="18" customHeight="1" x14ac:dyDescent="0.55000000000000004">
      <c r="A201" s="44"/>
      <c r="C201" s="141"/>
      <c r="D201" s="141"/>
      <c r="E201" s="141"/>
      <c r="F201" s="141"/>
      <c r="G201" s="141"/>
      <c r="H201" s="141"/>
      <c r="I201" s="38"/>
      <c r="J201" s="46"/>
      <c r="K201" s="28">
        <f t="shared" ref="K201:K214" si="8">J201*2</f>
        <v>0</v>
      </c>
    </row>
    <row r="202" spans="1:11" ht="18" customHeight="1" x14ac:dyDescent="0.55000000000000004">
      <c r="A202" s="44"/>
      <c r="C202" s="141"/>
      <c r="D202" s="141"/>
      <c r="E202" s="141"/>
      <c r="F202" s="141"/>
      <c r="G202" s="141"/>
      <c r="H202" s="141"/>
      <c r="I202" s="38"/>
      <c r="J202" s="46"/>
      <c r="K202" s="28">
        <f t="shared" si="8"/>
        <v>0</v>
      </c>
    </row>
    <row r="203" spans="1:11" ht="18" customHeight="1" x14ac:dyDescent="0.55000000000000004">
      <c r="A203" s="44"/>
      <c r="C203" s="141"/>
      <c r="D203" s="141"/>
      <c r="E203" s="141"/>
      <c r="F203" s="141"/>
      <c r="G203" s="141"/>
      <c r="H203" s="141"/>
      <c r="I203" s="38"/>
      <c r="J203" s="46"/>
      <c r="K203" s="28">
        <f t="shared" si="8"/>
        <v>0</v>
      </c>
    </row>
    <row r="204" spans="1:11" ht="18" customHeight="1" x14ac:dyDescent="0.55000000000000004">
      <c r="A204" s="44"/>
      <c r="C204" s="141"/>
      <c r="D204" s="141"/>
      <c r="E204" s="141"/>
      <c r="F204" s="141"/>
      <c r="G204" s="141"/>
      <c r="H204" s="141"/>
      <c r="I204" s="38"/>
      <c r="J204" s="46"/>
      <c r="K204" s="28">
        <f t="shared" si="8"/>
        <v>0</v>
      </c>
    </row>
    <row r="205" spans="1:11" ht="18" customHeight="1" x14ac:dyDescent="0.55000000000000004">
      <c r="A205" s="44"/>
      <c r="C205" s="141"/>
      <c r="D205" s="141"/>
      <c r="E205" s="141"/>
      <c r="F205" s="141"/>
      <c r="G205" s="141"/>
      <c r="H205" s="141"/>
      <c r="I205" s="38"/>
      <c r="J205" s="46"/>
      <c r="K205" s="28">
        <f t="shared" si="8"/>
        <v>0</v>
      </c>
    </row>
    <row r="206" spans="1:11" ht="18" customHeight="1" x14ac:dyDescent="0.55000000000000004">
      <c r="A206" s="44"/>
      <c r="C206" s="141"/>
      <c r="D206" s="141"/>
      <c r="E206" s="141"/>
      <c r="F206" s="141"/>
      <c r="G206" s="141"/>
      <c r="H206" s="141"/>
      <c r="I206" s="38"/>
      <c r="J206" s="46"/>
      <c r="K206" s="28">
        <f t="shared" si="8"/>
        <v>0</v>
      </c>
    </row>
    <row r="207" spans="1:11" ht="18" customHeight="1" x14ac:dyDescent="0.55000000000000004">
      <c r="A207" s="44"/>
      <c r="C207" s="141"/>
      <c r="D207" s="141"/>
      <c r="E207" s="141"/>
      <c r="F207" s="141"/>
      <c r="G207" s="141"/>
      <c r="H207" s="141"/>
      <c r="I207" s="38"/>
      <c r="J207" s="46"/>
      <c r="K207" s="28">
        <f t="shared" si="8"/>
        <v>0</v>
      </c>
    </row>
    <row r="208" spans="1:11" ht="18" customHeight="1" x14ac:dyDescent="0.55000000000000004">
      <c r="A208" s="44"/>
      <c r="C208" s="141"/>
      <c r="D208" s="141"/>
      <c r="E208" s="141"/>
      <c r="F208" s="141"/>
      <c r="G208" s="141"/>
      <c r="H208" s="141"/>
      <c r="I208" s="38"/>
      <c r="J208" s="46"/>
      <c r="K208" s="28">
        <f t="shared" si="8"/>
        <v>0</v>
      </c>
    </row>
    <row r="209" spans="1:11" ht="18" customHeight="1" x14ac:dyDescent="0.55000000000000004">
      <c r="A209" s="44"/>
      <c r="C209" s="141"/>
      <c r="D209" s="141"/>
      <c r="E209" s="141"/>
      <c r="F209" s="141"/>
      <c r="G209" s="141"/>
      <c r="H209" s="141"/>
      <c r="I209" s="38"/>
      <c r="J209" s="46"/>
      <c r="K209" s="28">
        <f t="shared" si="8"/>
        <v>0</v>
      </c>
    </row>
    <row r="210" spans="1:11" ht="18" customHeight="1" x14ac:dyDescent="0.55000000000000004">
      <c r="A210" s="44"/>
      <c r="C210" s="141"/>
      <c r="D210" s="141"/>
      <c r="E210" s="141"/>
      <c r="F210" s="141"/>
      <c r="G210" s="141"/>
      <c r="H210" s="141"/>
      <c r="I210" s="38"/>
      <c r="J210" s="46"/>
      <c r="K210" s="28">
        <f t="shared" si="8"/>
        <v>0</v>
      </c>
    </row>
    <row r="211" spans="1:11" ht="18" customHeight="1" x14ac:dyDescent="0.55000000000000004">
      <c r="A211" s="44"/>
      <c r="C211" s="141"/>
      <c r="D211" s="141"/>
      <c r="E211" s="141"/>
      <c r="F211" s="141"/>
      <c r="G211" s="141"/>
      <c r="H211" s="141"/>
      <c r="I211" s="38"/>
      <c r="J211" s="46"/>
      <c r="K211" s="28">
        <f t="shared" si="8"/>
        <v>0</v>
      </c>
    </row>
    <row r="212" spans="1:11" ht="18" customHeight="1" x14ac:dyDescent="0.55000000000000004">
      <c r="A212" s="44"/>
      <c r="C212" s="141"/>
      <c r="D212" s="141"/>
      <c r="E212" s="141"/>
      <c r="F212" s="141"/>
      <c r="G212" s="141"/>
      <c r="H212" s="141"/>
      <c r="I212" s="38"/>
      <c r="J212" s="46"/>
      <c r="K212" s="28">
        <f t="shared" si="8"/>
        <v>0</v>
      </c>
    </row>
    <row r="213" spans="1:11" ht="18" customHeight="1" x14ac:dyDescent="0.55000000000000004">
      <c r="A213" s="44"/>
      <c r="C213" s="141"/>
      <c r="D213" s="141"/>
      <c r="E213" s="141"/>
      <c r="F213" s="141"/>
      <c r="G213" s="141"/>
      <c r="H213" s="141"/>
      <c r="I213" s="38"/>
      <c r="J213" s="46"/>
      <c r="K213" s="28">
        <f t="shared" si="8"/>
        <v>0</v>
      </c>
    </row>
    <row r="214" spans="1:11" ht="18" customHeight="1" thickBot="1" x14ac:dyDescent="0.6">
      <c r="A214" s="44"/>
      <c r="C214" s="141"/>
      <c r="D214" s="141"/>
      <c r="E214" s="141"/>
      <c r="F214" s="141"/>
      <c r="G214" s="141"/>
      <c r="H214" s="141"/>
      <c r="I214" s="41"/>
      <c r="J214" s="48"/>
      <c r="K214" s="29">
        <f t="shared" si="8"/>
        <v>0</v>
      </c>
    </row>
    <row r="215" spans="1:11" ht="18" customHeight="1" thickBot="1" x14ac:dyDescent="0.6">
      <c r="A215" s="79"/>
      <c r="C215" s="47"/>
      <c r="D215" s="47"/>
      <c r="E215" s="47"/>
      <c r="F215" s="47"/>
      <c r="G215" s="149" t="s">
        <v>72</v>
      </c>
      <c r="H215" s="150"/>
      <c r="I215" s="150"/>
      <c r="J215" s="151"/>
      <c r="K215" s="30">
        <f>SUM(K200:K214)</f>
        <v>0</v>
      </c>
    </row>
    <row r="216" spans="1:11" s="2" customFormat="1" ht="18" customHeight="1" thickBot="1" x14ac:dyDescent="0.6">
      <c r="A216" s="165" t="s">
        <v>141</v>
      </c>
      <c r="B216" s="165"/>
      <c r="C216" s="165"/>
      <c r="D216" s="165"/>
      <c r="E216" s="165"/>
      <c r="F216" s="166"/>
      <c r="G216" s="149" t="s">
        <v>73</v>
      </c>
      <c r="H216" s="150"/>
      <c r="I216" s="150"/>
      <c r="J216" s="151"/>
      <c r="K216" s="26">
        <f>IF(K215&gt;29,30,K215)</f>
        <v>0</v>
      </c>
    </row>
    <row r="217" spans="1:11" s="10" customFormat="1" ht="7.8" customHeight="1" x14ac:dyDescent="0.6">
      <c r="A217" s="20"/>
      <c r="B217" s="20"/>
      <c r="C217" s="20"/>
      <c r="D217" s="20"/>
      <c r="E217" s="20"/>
      <c r="F217" s="20"/>
      <c r="G217" s="20"/>
      <c r="H217" s="20"/>
      <c r="I217" s="17"/>
      <c r="J217" s="17"/>
      <c r="K217" s="17"/>
    </row>
    <row r="218" spans="1:11" s="11" customFormat="1" ht="18" customHeight="1" thickBot="1" x14ac:dyDescent="0.6">
      <c r="A218" s="148" t="s">
        <v>242</v>
      </c>
      <c r="B218" s="148"/>
      <c r="C218" s="148"/>
      <c r="D218" s="148"/>
      <c r="E218" s="148"/>
      <c r="F218" s="148"/>
      <c r="G218" s="148"/>
      <c r="H218" s="148"/>
      <c r="I218" s="148"/>
      <c r="J218" s="148"/>
      <c r="K218" s="148"/>
    </row>
    <row r="219" spans="1:11" ht="18" customHeight="1" thickBot="1" x14ac:dyDescent="0.6">
      <c r="A219" s="194" t="s">
        <v>241</v>
      </c>
      <c r="B219" s="195"/>
      <c r="C219" s="195"/>
      <c r="D219" s="195"/>
      <c r="E219" s="195"/>
      <c r="F219" s="195"/>
      <c r="G219" s="195"/>
      <c r="H219" s="196"/>
      <c r="I219" s="66" t="s">
        <v>45</v>
      </c>
      <c r="J219" s="66" t="s">
        <v>46</v>
      </c>
      <c r="K219" s="66" t="s">
        <v>3</v>
      </c>
    </row>
    <row r="220" spans="1:11" ht="18" customHeight="1" thickBot="1" x14ac:dyDescent="0.6">
      <c r="A220" s="186"/>
      <c r="B220" s="187"/>
      <c r="C220" s="187"/>
      <c r="D220" s="187"/>
      <c r="E220" s="187"/>
      <c r="F220" s="187"/>
      <c r="G220" s="187"/>
      <c r="H220" s="188"/>
      <c r="I220" s="42"/>
      <c r="J220" s="91">
        <v>5</v>
      </c>
      <c r="K220" s="91">
        <f>I220*J220</f>
        <v>0</v>
      </c>
    </row>
    <row r="221" spans="1:11" ht="10.8" customHeight="1" thickBot="1" x14ac:dyDescent="0.6"/>
    <row r="222" spans="1:11" s="8" customFormat="1" ht="18" customHeight="1" thickBot="1" x14ac:dyDescent="0.6">
      <c r="A222" s="18"/>
      <c r="B222" s="18"/>
      <c r="C222" s="18"/>
      <c r="D222" s="18"/>
      <c r="E222" s="18"/>
      <c r="F222" s="18"/>
      <c r="G222" s="145" t="s">
        <v>74</v>
      </c>
      <c r="H222" s="146"/>
      <c r="I222" s="146"/>
      <c r="J222" s="147"/>
      <c r="K222" s="19">
        <f>SUM(K220,K216)</f>
        <v>0</v>
      </c>
    </row>
    <row r="223" spans="1:11" ht="14.7" x14ac:dyDescent="0.55000000000000004">
      <c r="A223" s="135" t="s">
        <v>55</v>
      </c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</row>
    <row r="224" spans="1:11" ht="18" customHeight="1" x14ac:dyDescent="0.55000000000000004">
      <c r="A224" s="142" t="s">
        <v>63</v>
      </c>
      <c r="B224" s="142"/>
      <c r="C224" s="142"/>
      <c r="D224" s="142"/>
      <c r="E224" s="142"/>
      <c r="F224" s="142"/>
      <c r="G224" s="142"/>
      <c r="H224" s="142"/>
      <c r="I224" s="142"/>
      <c r="J224" s="142"/>
      <c r="K224" s="142"/>
    </row>
    <row r="225" spans="1:11" s="6" customFormat="1" ht="10.5" x14ac:dyDescent="0.4">
      <c r="A225" s="85"/>
      <c r="B225" s="85"/>
      <c r="C225" s="85"/>
      <c r="D225" s="85"/>
      <c r="E225" s="85"/>
      <c r="F225" s="85"/>
      <c r="G225" s="85"/>
      <c r="H225" s="85"/>
      <c r="I225" s="86"/>
      <c r="J225" s="86"/>
      <c r="K225" s="86"/>
    </row>
    <row r="226" spans="1:11" ht="18" customHeight="1" x14ac:dyDescent="0.55000000000000004">
      <c r="A226" s="181" t="s">
        <v>115</v>
      </c>
      <c r="B226" s="181"/>
      <c r="C226" s="181"/>
      <c r="D226" s="181"/>
      <c r="E226" s="181"/>
      <c r="F226" s="181"/>
      <c r="G226" s="181"/>
      <c r="H226" s="181"/>
      <c r="I226" s="181"/>
      <c r="J226" s="181"/>
      <c r="K226" s="181"/>
    </row>
    <row r="227" spans="1:11" s="11" customFormat="1" ht="18" customHeight="1" thickBot="1" x14ac:dyDescent="0.6">
      <c r="A227" s="163" t="s">
        <v>170</v>
      </c>
      <c r="B227" s="163"/>
      <c r="C227" s="163"/>
      <c r="D227" s="163"/>
      <c r="E227" s="163"/>
      <c r="F227" s="163"/>
      <c r="G227" s="163"/>
      <c r="H227" s="163"/>
      <c r="I227" s="163"/>
      <c r="J227" s="163"/>
      <c r="K227" s="163"/>
    </row>
    <row r="228" spans="1:11" s="8" customFormat="1" ht="18" customHeight="1" thickBot="1" x14ac:dyDescent="0.6">
      <c r="A228" s="14" t="s">
        <v>1</v>
      </c>
      <c r="B228" s="14"/>
      <c r="C228" s="135" t="s">
        <v>6</v>
      </c>
      <c r="D228" s="135"/>
      <c r="E228" s="135"/>
      <c r="F228" s="135"/>
      <c r="G228" s="135"/>
      <c r="H228" s="18"/>
      <c r="I228" s="135" t="s">
        <v>38</v>
      </c>
      <c r="J228" s="135"/>
      <c r="K228" s="71" t="s">
        <v>3</v>
      </c>
    </row>
    <row r="229" spans="1:11" ht="18" customHeight="1" x14ac:dyDescent="0.55000000000000004">
      <c r="A229" s="44"/>
      <c r="C229" s="141"/>
      <c r="D229" s="141"/>
      <c r="E229" s="141"/>
      <c r="F229" s="141"/>
      <c r="G229" s="141"/>
      <c r="H229" s="17"/>
      <c r="I229" s="137"/>
      <c r="J229" s="137"/>
      <c r="K229" s="27">
        <f>IF(I229&gt;2,5,0)</f>
        <v>0</v>
      </c>
    </row>
    <row r="230" spans="1:11" ht="18" customHeight="1" x14ac:dyDescent="0.55000000000000004">
      <c r="A230" s="44"/>
      <c r="C230" s="141"/>
      <c r="D230" s="141"/>
      <c r="E230" s="141"/>
      <c r="F230" s="141"/>
      <c r="G230" s="141"/>
      <c r="H230" s="17"/>
      <c r="I230" s="137"/>
      <c r="J230" s="137"/>
      <c r="K230" s="28">
        <f t="shared" ref="K230:K250" si="9">IF(I230&gt;2,5,0)</f>
        <v>0</v>
      </c>
    </row>
    <row r="231" spans="1:11" ht="18" customHeight="1" x14ac:dyDescent="0.55000000000000004">
      <c r="A231" s="44"/>
      <c r="C231" s="141"/>
      <c r="D231" s="141"/>
      <c r="E231" s="141"/>
      <c r="F231" s="141"/>
      <c r="G231" s="141"/>
      <c r="H231" s="17"/>
      <c r="I231" s="137"/>
      <c r="J231" s="137"/>
      <c r="K231" s="28">
        <f t="shared" si="9"/>
        <v>0</v>
      </c>
    </row>
    <row r="232" spans="1:11" ht="18" customHeight="1" x14ac:dyDescent="0.55000000000000004">
      <c r="A232" s="44"/>
      <c r="C232" s="141"/>
      <c r="D232" s="141"/>
      <c r="E232" s="141"/>
      <c r="F232" s="141"/>
      <c r="G232" s="141"/>
      <c r="H232" s="17"/>
      <c r="I232" s="137"/>
      <c r="J232" s="137"/>
      <c r="K232" s="28">
        <f t="shared" si="9"/>
        <v>0</v>
      </c>
    </row>
    <row r="233" spans="1:11" ht="18" customHeight="1" x14ac:dyDescent="0.55000000000000004">
      <c r="A233" s="44"/>
      <c r="C233" s="141"/>
      <c r="D233" s="141"/>
      <c r="E233" s="141"/>
      <c r="F233" s="141"/>
      <c r="G233" s="141"/>
      <c r="H233" s="17"/>
      <c r="I233" s="137"/>
      <c r="J233" s="137"/>
      <c r="K233" s="28">
        <f t="shared" si="9"/>
        <v>0</v>
      </c>
    </row>
    <row r="234" spans="1:11" ht="18" customHeight="1" x14ac:dyDescent="0.55000000000000004">
      <c r="A234" s="44"/>
      <c r="C234" s="141"/>
      <c r="D234" s="141"/>
      <c r="E234" s="141"/>
      <c r="F234" s="141"/>
      <c r="G234" s="141"/>
      <c r="H234" s="17"/>
      <c r="I234" s="137"/>
      <c r="J234" s="137"/>
      <c r="K234" s="28">
        <f t="shared" si="9"/>
        <v>0</v>
      </c>
    </row>
    <row r="235" spans="1:11" ht="18" customHeight="1" x14ac:dyDescent="0.55000000000000004">
      <c r="A235" s="44"/>
      <c r="C235" s="141"/>
      <c r="D235" s="141"/>
      <c r="E235" s="141"/>
      <c r="F235" s="141"/>
      <c r="G235" s="141"/>
      <c r="H235" s="17"/>
      <c r="I235" s="137"/>
      <c r="J235" s="137"/>
      <c r="K235" s="28">
        <f t="shared" si="9"/>
        <v>0</v>
      </c>
    </row>
    <row r="236" spans="1:11" ht="18" customHeight="1" x14ac:dyDescent="0.55000000000000004">
      <c r="A236" s="44"/>
      <c r="C236" s="141"/>
      <c r="D236" s="141"/>
      <c r="E236" s="141"/>
      <c r="F236" s="141"/>
      <c r="G236" s="141"/>
      <c r="H236" s="17"/>
      <c r="I236" s="137"/>
      <c r="J236" s="137"/>
      <c r="K236" s="28">
        <f t="shared" si="9"/>
        <v>0</v>
      </c>
    </row>
    <row r="237" spans="1:11" ht="18" customHeight="1" x14ac:dyDescent="0.55000000000000004">
      <c r="A237" s="44"/>
      <c r="C237" s="141"/>
      <c r="D237" s="141"/>
      <c r="E237" s="141"/>
      <c r="F237" s="141"/>
      <c r="G237" s="141"/>
      <c r="H237" s="17"/>
      <c r="I237" s="137"/>
      <c r="J237" s="137"/>
      <c r="K237" s="28">
        <f t="shared" si="9"/>
        <v>0</v>
      </c>
    </row>
    <row r="238" spans="1:11" ht="18" customHeight="1" x14ac:dyDescent="0.55000000000000004">
      <c r="A238" s="44"/>
      <c r="C238" s="141"/>
      <c r="D238" s="141"/>
      <c r="E238" s="141"/>
      <c r="F238" s="141"/>
      <c r="G238" s="141"/>
      <c r="H238" s="17"/>
      <c r="I238" s="137"/>
      <c r="J238" s="137"/>
      <c r="K238" s="28">
        <f t="shared" si="9"/>
        <v>0</v>
      </c>
    </row>
    <row r="239" spans="1:11" ht="18" customHeight="1" x14ac:dyDescent="0.55000000000000004">
      <c r="A239" s="44"/>
      <c r="C239" s="141"/>
      <c r="D239" s="141"/>
      <c r="E239" s="141"/>
      <c r="F239" s="141"/>
      <c r="G239" s="141"/>
      <c r="H239" s="17"/>
      <c r="I239" s="137"/>
      <c r="J239" s="137"/>
      <c r="K239" s="28">
        <f t="shared" si="9"/>
        <v>0</v>
      </c>
    </row>
    <row r="240" spans="1:11" ht="18" customHeight="1" x14ac:dyDescent="0.55000000000000004">
      <c r="A240" s="44"/>
      <c r="C240" s="141"/>
      <c r="D240" s="141"/>
      <c r="E240" s="141"/>
      <c r="F240" s="141"/>
      <c r="G240" s="141"/>
      <c r="H240" s="17"/>
      <c r="I240" s="137"/>
      <c r="J240" s="137"/>
      <c r="K240" s="28">
        <f t="shared" si="9"/>
        <v>0</v>
      </c>
    </row>
    <row r="241" spans="1:11" ht="18" customHeight="1" x14ac:dyDescent="0.55000000000000004">
      <c r="A241" s="44"/>
      <c r="C241" s="141"/>
      <c r="D241" s="141"/>
      <c r="E241" s="141"/>
      <c r="F241" s="141"/>
      <c r="G241" s="141"/>
      <c r="H241" s="17"/>
      <c r="I241" s="137"/>
      <c r="J241" s="137"/>
      <c r="K241" s="28">
        <f t="shared" si="9"/>
        <v>0</v>
      </c>
    </row>
    <row r="242" spans="1:11" ht="18" customHeight="1" x14ac:dyDescent="0.55000000000000004">
      <c r="A242" s="44"/>
      <c r="C242" s="141"/>
      <c r="D242" s="141"/>
      <c r="E242" s="141"/>
      <c r="F242" s="141"/>
      <c r="G242" s="141"/>
      <c r="H242" s="17"/>
      <c r="I242" s="137"/>
      <c r="J242" s="137"/>
      <c r="K242" s="28">
        <f t="shared" si="9"/>
        <v>0</v>
      </c>
    </row>
    <row r="243" spans="1:11" ht="18" customHeight="1" x14ac:dyDescent="0.55000000000000004">
      <c r="A243" s="44"/>
      <c r="C243" s="141"/>
      <c r="D243" s="141"/>
      <c r="E243" s="141"/>
      <c r="F243" s="141"/>
      <c r="G243" s="141"/>
      <c r="H243" s="17"/>
      <c r="I243" s="137"/>
      <c r="J243" s="137"/>
      <c r="K243" s="28">
        <f t="shared" si="9"/>
        <v>0</v>
      </c>
    </row>
    <row r="244" spans="1:11" ht="18" customHeight="1" x14ac:dyDescent="0.55000000000000004">
      <c r="A244" s="44"/>
      <c r="C244" s="141"/>
      <c r="D244" s="141"/>
      <c r="E244" s="141"/>
      <c r="F244" s="141"/>
      <c r="G244" s="141"/>
      <c r="H244" s="17"/>
      <c r="I244" s="137"/>
      <c r="J244" s="137"/>
      <c r="K244" s="28">
        <f t="shared" si="9"/>
        <v>0</v>
      </c>
    </row>
    <row r="245" spans="1:11" ht="18" customHeight="1" x14ac:dyDescent="0.55000000000000004">
      <c r="A245" s="44"/>
      <c r="C245" s="141"/>
      <c r="D245" s="141"/>
      <c r="E245" s="141"/>
      <c r="F245" s="141"/>
      <c r="G245" s="141"/>
      <c r="H245" s="17"/>
      <c r="I245" s="137"/>
      <c r="J245" s="137"/>
      <c r="K245" s="28">
        <f t="shared" si="9"/>
        <v>0</v>
      </c>
    </row>
    <row r="246" spans="1:11" ht="18" customHeight="1" x14ac:dyDescent="0.55000000000000004">
      <c r="A246" s="44"/>
      <c r="C246" s="141"/>
      <c r="D246" s="141"/>
      <c r="E246" s="141"/>
      <c r="F246" s="141"/>
      <c r="G246" s="141"/>
      <c r="H246" s="17"/>
      <c r="I246" s="137"/>
      <c r="J246" s="137"/>
      <c r="K246" s="28">
        <f t="shared" si="9"/>
        <v>0</v>
      </c>
    </row>
    <row r="247" spans="1:11" ht="18" customHeight="1" x14ac:dyDescent="0.55000000000000004">
      <c r="A247" s="44"/>
      <c r="C247" s="141"/>
      <c r="D247" s="141"/>
      <c r="E247" s="141"/>
      <c r="F247" s="141"/>
      <c r="G247" s="141"/>
      <c r="H247" s="17"/>
      <c r="I247" s="137"/>
      <c r="J247" s="137"/>
      <c r="K247" s="28">
        <f t="shared" si="9"/>
        <v>0</v>
      </c>
    </row>
    <row r="248" spans="1:11" ht="18" customHeight="1" x14ac:dyDescent="0.55000000000000004">
      <c r="A248" s="44"/>
      <c r="C248" s="141"/>
      <c r="D248" s="141"/>
      <c r="E248" s="141"/>
      <c r="F248" s="141"/>
      <c r="G248" s="141"/>
      <c r="H248" s="17"/>
      <c r="I248" s="137"/>
      <c r="J248" s="137"/>
      <c r="K248" s="28">
        <f t="shared" si="9"/>
        <v>0</v>
      </c>
    </row>
    <row r="249" spans="1:11" ht="18" customHeight="1" x14ac:dyDescent="0.55000000000000004">
      <c r="A249" s="44"/>
      <c r="C249" s="141"/>
      <c r="D249" s="141"/>
      <c r="E249" s="141"/>
      <c r="F249" s="141"/>
      <c r="G249" s="141"/>
      <c r="H249" s="17"/>
      <c r="I249" s="137"/>
      <c r="J249" s="137"/>
      <c r="K249" s="28">
        <f t="shared" si="9"/>
        <v>0</v>
      </c>
    </row>
    <row r="250" spans="1:11" ht="18" customHeight="1" thickBot="1" x14ac:dyDescent="0.6">
      <c r="A250" s="44"/>
      <c r="C250" s="141"/>
      <c r="D250" s="141"/>
      <c r="E250" s="141"/>
      <c r="F250" s="141"/>
      <c r="G250" s="164"/>
      <c r="H250" s="17"/>
      <c r="I250" s="156"/>
      <c r="J250" s="156"/>
      <c r="K250" s="29">
        <f t="shared" si="9"/>
        <v>0</v>
      </c>
    </row>
    <row r="251" spans="1:11" ht="18" customHeight="1" thickBot="1" x14ac:dyDescent="0.6">
      <c r="A251" s="79"/>
      <c r="C251" s="47"/>
      <c r="D251" s="47"/>
      <c r="E251" s="47"/>
      <c r="F251" s="47"/>
      <c r="G251" s="149" t="s">
        <v>75</v>
      </c>
      <c r="H251" s="150"/>
      <c r="I251" s="150"/>
      <c r="J251" s="151"/>
      <c r="K251" s="75">
        <f>K250+K249+K248+K247+K246+K245+K244+K243+K242+K241+K240+K239+K238+K237+K236+K235+K234+K233+K232+K231+K230+K229</f>
        <v>0</v>
      </c>
    </row>
    <row r="252" spans="1:11" s="8" customFormat="1" ht="18" customHeight="1" thickBot="1" x14ac:dyDescent="0.5">
      <c r="A252" s="165" t="s">
        <v>141</v>
      </c>
      <c r="B252" s="165"/>
      <c r="C252" s="165"/>
      <c r="D252" s="165"/>
      <c r="E252" s="165"/>
      <c r="F252" s="166"/>
      <c r="G252" s="149" t="s">
        <v>76</v>
      </c>
      <c r="H252" s="150"/>
      <c r="I252" s="150"/>
      <c r="J252" s="151"/>
      <c r="K252" s="26">
        <f>IF(K251&gt;29,30,K251)</f>
        <v>0</v>
      </c>
    </row>
    <row r="253" spans="1:11" ht="14.7" x14ac:dyDescent="0.55000000000000004">
      <c r="A253" s="135" t="s">
        <v>55</v>
      </c>
      <c r="B253" s="135"/>
      <c r="C253" s="135"/>
      <c r="D253" s="135"/>
      <c r="E253" s="135"/>
      <c r="F253" s="135"/>
      <c r="G253" s="135"/>
      <c r="H253" s="135"/>
      <c r="I253" s="135"/>
      <c r="J253" s="135"/>
      <c r="K253" s="135"/>
    </row>
    <row r="254" spans="1:11" ht="18" customHeight="1" x14ac:dyDescent="0.55000000000000004">
      <c r="A254" s="142" t="s">
        <v>63</v>
      </c>
      <c r="B254" s="142"/>
      <c r="C254" s="142"/>
      <c r="D254" s="142"/>
      <c r="E254" s="142"/>
      <c r="F254" s="142"/>
      <c r="G254" s="142"/>
      <c r="H254" s="142"/>
      <c r="I254" s="142"/>
      <c r="J254" s="142"/>
      <c r="K254" s="142"/>
    </row>
    <row r="255" spans="1:11" s="6" customFormat="1" ht="10.5" x14ac:dyDescent="0.4">
      <c r="A255" s="85"/>
      <c r="B255" s="85"/>
      <c r="C255" s="85"/>
      <c r="D255" s="85"/>
      <c r="E255" s="85"/>
      <c r="F255" s="85"/>
      <c r="G255" s="85"/>
      <c r="H255" s="85"/>
      <c r="I255" s="86"/>
      <c r="J255" s="86"/>
      <c r="K255" s="86"/>
    </row>
    <row r="256" spans="1:11" s="7" customFormat="1" ht="18" customHeight="1" x14ac:dyDescent="0.55000000000000004">
      <c r="A256" s="181" t="s">
        <v>51</v>
      </c>
      <c r="B256" s="181"/>
      <c r="C256" s="181"/>
      <c r="D256" s="181"/>
      <c r="E256" s="181"/>
      <c r="F256" s="181"/>
      <c r="G256" s="181"/>
      <c r="H256" s="181"/>
      <c r="I256" s="181"/>
      <c r="J256" s="181"/>
      <c r="K256" s="181"/>
    </row>
    <row r="257" spans="1:11" s="7" customFormat="1" ht="45" customHeight="1" x14ac:dyDescent="0.55000000000000004">
      <c r="A257" s="179" t="s">
        <v>187</v>
      </c>
      <c r="B257" s="179"/>
      <c r="C257" s="179"/>
      <c r="D257" s="179"/>
      <c r="E257" s="179"/>
      <c r="F257" s="179"/>
      <c r="G257" s="179"/>
      <c r="H257" s="179"/>
      <c r="I257" s="179"/>
      <c r="J257" s="179"/>
      <c r="K257" s="179"/>
    </row>
    <row r="258" spans="1:11" s="9" customFormat="1" ht="18" customHeight="1" thickBot="1" x14ac:dyDescent="0.6">
      <c r="A258" s="148" t="s">
        <v>130</v>
      </c>
      <c r="B258" s="148"/>
      <c r="C258" s="148"/>
      <c r="D258" s="148"/>
      <c r="E258" s="148"/>
      <c r="F258" s="148"/>
      <c r="G258" s="148"/>
      <c r="H258" s="148"/>
      <c r="I258" s="148"/>
      <c r="J258" s="148"/>
      <c r="K258" s="148"/>
    </row>
    <row r="259" spans="1:11" s="2" customFormat="1" ht="18" customHeight="1" thickBot="1" x14ac:dyDescent="0.6">
      <c r="A259" s="22" t="s">
        <v>1</v>
      </c>
      <c r="B259" s="21"/>
      <c r="C259" s="136" t="s">
        <v>6</v>
      </c>
      <c r="D259" s="136"/>
      <c r="E259" s="136"/>
      <c r="F259" s="136"/>
      <c r="G259" s="136"/>
      <c r="H259" s="136"/>
      <c r="I259" s="136"/>
      <c r="J259" s="189"/>
      <c r="K259" s="78" t="s">
        <v>3</v>
      </c>
    </row>
    <row r="260" spans="1:11" ht="18" customHeight="1" x14ac:dyDescent="0.55000000000000004">
      <c r="A260" s="44"/>
      <c r="C260" s="141"/>
      <c r="D260" s="141"/>
      <c r="E260" s="141"/>
      <c r="F260" s="141"/>
      <c r="G260" s="141"/>
      <c r="H260" s="141"/>
      <c r="I260" s="141"/>
      <c r="J260" s="141"/>
      <c r="K260" s="27">
        <f>IF(C260&gt;0,3,0)</f>
        <v>0</v>
      </c>
    </row>
    <row r="261" spans="1:11" ht="18" customHeight="1" x14ac:dyDescent="0.55000000000000004">
      <c r="A261" s="44"/>
      <c r="C261" s="141"/>
      <c r="D261" s="141"/>
      <c r="E261" s="141"/>
      <c r="F261" s="141"/>
      <c r="G261" s="141"/>
      <c r="H261" s="141"/>
      <c r="I261" s="141"/>
      <c r="J261" s="141"/>
      <c r="K261" s="28">
        <f t="shared" ref="K261:K267" si="10">IF(C261&gt;0,3,0)</f>
        <v>0</v>
      </c>
    </row>
    <row r="262" spans="1:11" ht="18" customHeight="1" x14ac:dyDescent="0.55000000000000004">
      <c r="A262" s="44"/>
      <c r="C262" s="141"/>
      <c r="D262" s="141"/>
      <c r="E262" s="141"/>
      <c r="F262" s="141"/>
      <c r="G262" s="141"/>
      <c r="H262" s="141"/>
      <c r="I262" s="141"/>
      <c r="J262" s="141"/>
      <c r="K262" s="28">
        <f t="shared" si="10"/>
        <v>0</v>
      </c>
    </row>
    <row r="263" spans="1:11" ht="18" customHeight="1" x14ac:dyDescent="0.55000000000000004">
      <c r="A263" s="44"/>
      <c r="C263" s="141"/>
      <c r="D263" s="141"/>
      <c r="E263" s="141"/>
      <c r="F263" s="141"/>
      <c r="G263" s="141"/>
      <c r="H263" s="141"/>
      <c r="I263" s="141"/>
      <c r="J263" s="141"/>
      <c r="K263" s="28">
        <f t="shared" si="10"/>
        <v>0</v>
      </c>
    </row>
    <row r="264" spans="1:11" ht="18" customHeight="1" x14ac:dyDescent="0.55000000000000004">
      <c r="A264" s="44"/>
      <c r="C264" s="141"/>
      <c r="D264" s="141"/>
      <c r="E264" s="141"/>
      <c r="F264" s="141"/>
      <c r="G264" s="141"/>
      <c r="H264" s="141"/>
      <c r="I264" s="141"/>
      <c r="J264" s="141"/>
      <c r="K264" s="28">
        <f t="shared" si="10"/>
        <v>0</v>
      </c>
    </row>
    <row r="265" spans="1:11" ht="18" customHeight="1" x14ac:dyDescent="0.55000000000000004">
      <c r="A265" s="44"/>
      <c r="C265" s="141"/>
      <c r="D265" s="141"/>
      <c r="E265" s="141"/>
      <c r="F265" s="141"/>
      <c r="G265" s="141"/>
      <c r="H265" s="141"/>
      <c r="I265" s="141"/>
      <c r="J265" s="141"/>
      <c r="K265" s="28">
        <f t="shared" si="10"/>
        <v>0</v>
      </c>
    </row>
    <row r="266" spans="1:11" ht="18" customHeight="1" x14ac:dyDescent="0.55000000000000004">
      <c r="A266" s="44"/>
      <c r="C266" s="141"/>
      <c r="D266" s="141"/>
      <c r="E266" s="141"/>
      <c r="F266" s="141"/>
      <c r="G266" s="141"/>
      <c r="H266" s="141"/>
      <c r="I266" s="141"/>
      <c r="J266" s="141"/>
      <c r="K266" s="28">
        <f t="shared" si="10"/>
        <v>0</v>
      </c>
    </row>
    <row r="267" spans="1:11" ht="18" customHeight="1" thickBot="1" x14ac:dyDescent="0.6">
      <c r="A267" s="44"/>
      <c r="C267" s="141"/>
      <c r="D267" s="141"/>
      <c r="E267" s="141"/>
      <c r="F267" s="141"/>
      <c r="G267" s="164"/>
      <c r="H267" s="164"/>
      <c r="I267" s="164"/>
      <c r="J267" s="164"/>
      <c r="K267" s="29">
        <f t="shared" si="10"/>
        <v>0</v>
      </c>
    </row>
    <row r="268" spans="1:11" ht="18" customHeight="1" thickBot="1" x14ac:dyDescent="0.6">
      <c r="A268" s="79"/>
      <c r="G268" s="149" t="s">
        <v>77</v>
      </c>
      <c r="H268" s="150"/>
      <c r="I268" s="150"/>
      <c r="J268" s="151"/>
      <c r="K268" s="30">
        <f>K260+K261+K262+K263+K264+K265+K266+K267</f>
        <v>0</v>
      </c>
    </row>
    <row r="269" spans="1:11" s="2" customFormat="1" ht="18" customHeight="1" thickBot="1" x14ac:dyDescent="0.6">
      <c r="A269" s="165" t="s">
        <v>142</v>
      </c>
      <c r="B269" s="165"/>
      <c r="C269" s="165"/>
      <c r="D269" s="165"/>
      <c r="E269" s="165"/>
      <c r="F269" s="166"/>
      <c r="G269" s="149" t="s">
        <v>78</v>
      </c>
      <c r="H269" s="150"/>
      <c r="I269" s="150"/>
      <c r="J269" s="151"/>
      <c r="K269" s="26">
        <f>IF(K268&gt;23,24,K268)</f>
        <v>0</v>
      </c>
    </row>
    <row r="270" spans="1:11" ht="18" customHeight="1" x14ac:dyDescent="0.55000000000000004"/>
    <row r="271" spans="1:11" s="7" customFormat="1" ht="18" customHeight="1" x14ac:dyDescent="0.55000000000000004">
      <c r="A271" s="175" t="s">
        <v>24</v>
      </c>
      <c r="B271" s="175"/>
      <c r="C271" s="175"/>
      <c r="D271" s="175"/>
      <c r="E271" s="175"/>
      <c r="F271" s="175"/>
      <c r="G271" s="175"/>
      <c r="H271" s="175"/>
      <c r="I271" s="175"/>
      <c r="J271" s="175"/>
      <c r="K271" s="175"/>
    </row>
    <row r="272" spans="1:11" s="7" customFormat="1" ht="18" customHeight="1" x14ac:dyDescent="0.55000000000000004">
      <c r="A272" s="148" t="s">
        <v>7</v>
      </c>
      <c r="B272" s="148"/>
      <c r="C272" s="148"/>
      <c r="D272" s="148"/>
      <c r="E272" s="148"/>
      <c r="F272" s="148"/>
      <c r="G272" s="148"/>
      <c r="H272" s="148"/>
      <c r="I272" s="148"/>
      <c r="J272" s="148"/>
      <c r="K272" s="148"/>
    </row>
    <row r="273" spans="1:11" s="7" customFormat="1" ht="18" customHeight="1" x14ac:dyDescent="0.55000000000000004">
      <c r="A273" s="63"/>
      <c r="B273" s="63"/>
      <c r="C273" s="63"/>
      <c r="D273" s="63"/>
      <c r="E273" s="63"/>
      <c r="F273" s="63"/>
      <c r="G273" s="63"/>
      <c r="H273" s="63"/>
      <c r="I273" s="63"/>
      <c r="J273" s="63"/>
      <c r="K273" s="63"/>
    </row>
    <row r="274" spans="1:11" s="2" customFormat="1" ht="18" customHeight="1" thickBot="1" x14ac:dyDescent="0.6">
      <c r="A274" s="22" t="s">
        <v>1</v>
      </c>
      <c r="B274" s="21"/>
      <c r="C274" s="21"/>
      <c r="D274" s="21"/>
      <c r="E274" s="21"/>
      <c r="F274" s="21"/>
      <c r="G274" s="21"/>
      <c r="H274" s="21"/>
      <c r="I274" s="22"/>
      <c r="J274" s="22"/>
      <c r="K274" s="22"/>
    </row>
    <row r="275" spans="1:11" ht="18" customHeight="1" thickBot="1" x14ac:dyDescent="0.6">
      <c r="A275" s="44"/>
      <c r="C275" s="136" t="s">
        <v>39</v>
      </c>
      <c r="D275" s="136"/>
      <c r="E275" s="136"/>
      <c r="F275" s="136"/>
      <c r="G275" s="137"/>
      <c r="H275" s="137"/>
      <c r="J275" s="25" t="s">
        <v>0</v>
      </c>
      <c r="K275" s="26">
        <f>G275*3</f>
        <v>0</v>
      </c>
    </row>
    <row r="276" spans="1:11" ht="18" customHeight="1" thickBot="1" x14ac:dyDescent="0.6"/>
    <row r="277" spans="1:11" ht="18" customHeight="1" thickBot="1" x14ac:dyDescent="0.6">
      <c r="F277" s="171" t="s">
        <v>171</v>
      </c>
      <c r="G277" s="172"/>
      <c r="H277" s="172"/>
      <c r="I277" s="172"/>
      <c r="J277" s="173"/>
      <c r="K277" s="82">
        <f>SUM(K275,K269,K252,K222,K192)</f>
        <v>0</v>
      </c>
    </row>
    <row r="278" spans="1:11" ht="14.7" x14ac:dyDescent="0.55000000000000004">
      <c r="A278" s="135" t="s">
        <v>56</v>
      </c>
      <c r="B278" s="135"/>
      <c r="C278" s="135"/>
      <c r="D278" s="135"/>
      <c r="E278" s="135"/>
      <c r="F278" s="135"/>
      <c r="G278" s="135"/>
      <c r="H278" s="135"/>
      <c r="I278" s="135"/>
      <c r="J278" s="135"/>
      <c r="K278" s="135"/>
    </row>
    <row r="279" spans="1:11" ht="18" customHeight="1" x14ac:dyDescent="0.55000000000000004">
      <c r="A279" s="142" t="s">
        <v>64</v>
      </c>
      <c r="B279" s="142"/>
      <c r="C279" s="142"/>
      <c r="D279" s="142"/>
      <c r="E279" s="142"/>
      <c r="F279" s="142"/>
      <c r="G279" s="142"/>
      <c r="H279" s="142"/>
      <c r="I279" s="142"/>
      <c r="J279" s="142"/>
      <c r="K279" s="142"/>
    </row>
    <row r="280" spans="1:11" s="6" customFormat="1" ht="10.5" x14ac:dyDescent="0.4">
      <c r="A280" s="85"/>
      <c r="B280" s="85"/>
      <c r="C280" s="85"/>
      <c r="D280" s="85"/>
      <c r="E280" s="85"/>
      <c r="F280" s="85"/>
      <c r="G280" s="85"/>
      <c r="H280" s="85"/>
      <c r="I280" s="86"/>
      <c r="J280" s="86"/>
      <c r="K280" s="86"/>
    </row>
    <row r="281" spans="1:11" s="7" customFormat="1" ht="18" customHeight="1" x14ac:dyDescent="0.55000000000000004">
      <c r="A281" s="175" t="s">
        <v>8</v>
      </c>
      <c r="B281" s="175"/>
      <c r="C281" s="175"/>
      <c r="D281" s="175"/>
      <c r="E281" s="175"/>
      <c r="F281" s="175"/>
      <c r="G281" s="175"/>
      <c r="H281" s="175"/>
      <c r="I281" s="175"/>
      <c r="J281" s="175"/>
      <c r="K281" s="175"/>
    </row>
    <row r="282" spans="1:11" s="7" customFormat="1" ht="18" customHeight="1" x14ac:dyDescent="0.55000000000000004">
      <c r="A282" s="148" t="s">
        <v>52</v>
      </c>
      <c r="B282" s="148"/>
      <c r="C282" s="148"/>
      <c r="D282" s="148"/>
      <c r="E282" s="148"/>
      <c r="F282" s="148"/>
      <c r="G282" s="148"/>
      <c r="H282" s="148"/>
      <c r="I282" s="148"/>
      <c r="J282" s="148"/>
      <c r="K282" s="148"/>
    </row>
    <row r="283" spans="1:11" s="2" customFormat="1" ht="18" customHeight="1" thickBot="1" x14ac:dyDescent="0.6">
      <c r="A283" s="136" t="s">
        <v>86</v>
      </c>
      <c r="B283" s="136"/>
      <c r="C283" s="136"/>
      <c r="D283" s="136"/>
      <c r="E283" s="136"/>
      <c r="F283" s="136"/>
      <c r="G283" s="136"/>
      <c r="H283" s="136"/>
      <c r="I283" s="136"/>
      <c r="J283" s="22"/>
      <c r="K283" s="22"/>
    </row>
    <row r="284" spans="1:11" ht="18" customHeight="1" x14ac:dyDescent="0.55000000000000004">
      <c r="A284" s="141"/>
      <c r="B284" s="141"/>
      <c r="C284" s="141"/>
      <c r="D284" s="141"/>
      <c r="E284" s="31"/>
      <c r="F284" s="137"/>
      <c r="G284" s="137"/>
      <c r="H284" s="137"/>
      <c r="I284" s="137"/>
      <c r="J284" s="168" t="s">
        <v>40</v>
      </c>
      <c r="K284" s="168" t="s">
        <v>3</v>
      </c>
    </row>
    <row r="285" spans="1:11" ht="18" customHeight="1" thickBot="1" x14ac:dyDescent="0.6">
      <c r="A285" s="141"/>
      <c r="B285" s="141"/>
      <c r="C285" s="141"/>
      <c r="D285" s="141"/>
      <c r="E285" s="31"/>
      <c r="F285" s="137"/>
      <c r="G285" s="137"/>
      <c r="H285" s="137"/>
      <c r="I285" s="137"/>
      <c r="J285" s="169"/>
      <c r="K285" s="169"/>
    </row>
    <row r="286" spans="1:11" ht="18" customHeight="1" thickBot="1" x14ac:dyDescent="0.6">
      <c r="A286" s="141"/>
      <c r="B286" s="141"/>
      <c r="C286" s="141"/>
      <c r="D286" s="141"/>
      <c r="E286" s="31"/>
      <c r="F286" s="137"/>
      <c r="G286" s="137"/>
      <c r="H286" s="137"/>
      <c r="I286" s="137"/>
      <c r="J286" s="42"/>
      <c r="K286" s="91">
        <f>IF(J286&gt;2,5,0)</f>
        <v>0</v>
      </c>
    </row>
    <row r="287" spans="1:11" ht="18" customHeight="1" x14ac:dyDescent="0.55000000000000004"/>
    <row r="288" spans="1:11" s="7" customFormat="1" ht="18" customHeight="1" thickBot="1" x14ac:dyDescent="0.6">
      <c r="A288" s="148" t="s">
        <v>9</v>
      </c>
      <c r="B288" s="148"/>
      <c r="C288" s="148"/>
      <c r="D288" s="148"/>
      <c r="E288" s="148"/>
      <c r="F288" s="148"/>
      <c r="G288" s="148"/>
      <c r="H288" s="148"/>
      <c r="I288" s="148"/>
      <c r="J288" s="148"/>
      <c r="K288" s="148"/>
    </row>
    <row r="289" spans="1:11" s="8" customFormat="1" ht="18" customHeight="1" thickBot="1" x14ac:dyDescent="0.6">
      <c r="A289" s="14" t="s">
        <v>10</v>
      </c>
      <c r="B289" s="18"/>
      <c r="C289" s="135" t="s">
        <v>87</v>
      </c>
      <c r="D289" s="135"/>
      <c r="E289" s="135"/>
      <c r="F289" s="135"/>
      <c r="G289" s="135"/>
      <c r="H289" s="135"/>
      <c r="I289" s="174"/>
      <c r="J289" s="66" t="s">
        <v>40</v>
      </c>
      <c r="K289" s="71" t="s">
        <v>3</v>
      </c>
    </row>
    <row r="290" spans="1:11" ht="18" customHeight="1" x14ac:dyDescent="0.55000000000000004">
      <c r="A290" s="44"/>
      <c r="C290" s="141"/>
      <c r="D290" s="141"/>
      <c r="E290" s="141"/>
      <c r="F290" s="141"/>
      <c r="G290" s="141"/>
      <c r="H290" s="141"/>
      <c r="I290" s="158"/>
      <c r="J290" s="45"/>
      <c r="K290" s="27">
        <f>IF(J290&gt;1,1,0)</f>
        <v>0</v>
      </c>
    </row>
    <row r="291" spans="1:11" ht="18" customHeight="1" x14ac:dyDescent="0.55000000000000004">
      <c r="A291" s="44"/>
      <c r="C291" s="141"/>
      <c r="D291" s="141"/>
      <c r="E291" s="141"/>
      <c r="F291" s="141"/>
      <c r="G291" s="141"/>
      <c r="H291" s="141"/>
      <c r="I291" s="158"/>
      <c r="J291" s="46"/>
      <c r="K291" s="28">
        <f t="shared" ref="K291:K296" si="11">IF(J291&gt;1,1,0)</f>
        <v>0</v>
      </c>
    </row>
    <row r="292" spans="1:11" ht="18" customHeight="1" x14ac:dyDescent="0.55000000000000004">
      <c r="A292" s="44"/>
      <c r="C292" s="141"/>
      <c r="D292" s="141"/>
      <c r="E292" s="141"/>
      <c r="F292" s="141"/>
      <c r="G292" s="141"/>
      <c r="H292" s="141"/>
      <c r="I292" s="158"/>
      <c r="J292" s="46"/>
      <c r="K292" s="28">
        <f t="shared" si="11"/>
        <v>0</v>
      </c>
    </row>
    <row r="293" spans="1:11" ht="18" customHeight="1" x14ac:dyDescent="0.55000000000000004">
      <c r="A293" s="44"/>
      <c r="C293" s="141"/>
      <c r="D293" s="141"/>
      <c r="E293" s="141"/>
      <c r="F293" s="141"/>
      <c r="G293" s="141"/>
      <c r="H293" s="141"/>
      <c r="I293" s="158"/>
      <c r="J293" s="46"/>
      <c r="K293" s="28">
        <f>IF(J293&gt;1,1,0)</f>
        <v>0</v>
      </c>
    </row>
    <row r="294" spans="1:11" ht="18" customHeight="1" x14ac:dyDescent="0.55000000000000004">
      <c r="A294" s="44"/>
      <c r="C294" s="143"/>
      <c r="D294" s="143"/>
      <c r="E294" s="143"/>
      <c r="F294" s="143"/>
      <c r="G294" s="143"/>
      <c r="H294" s="143"/>
      <c r="I294" s="197"/>
      <c r="J294" s="46"/>
      <c r="K294" s="28">
        <f t="shared" si="11"/>
        <v>0</v>
      </c>
    </row>
    <row r="295" spans="1:11" ht="18" customHeight="1" x14ac:dyDescent="0.55000000000000004">
      <c r="A295" s="44"/>
      <c r="C295" s="141"/>
      <c r="D295" s="141"/>
      <c r="E295" s="141"/>
      <c r="F295" s="141"/>
      <c r="G295" s="141"/>
      <c r="H295" s="141"/>
      <c r="I295" s="158"/>
      <c r="J295" s="46"/>
      <c r="K295" s="28">
        <f t="shared" si="11"/>
        <v>0</v>
      </c>
    </row>
    <row r="296" spans="1:11" ht="18" customHeight="1" thickBot="1" x14ac:dyDescent="0.6">
      <c r="A296" s="44"/>
      <c r="C296" s="141"/>
      <c r="D296" s="141"/>
      <c r="E296" s="141"/>
      <c r="F296" s="141"/>
      <c r="G296" s="164"/>
      <c r="H296" s="164"/>
      <c r="I296" s="176"/>
      <c r="J296" s="48"/>
      <c r="K296" s="29">
        <f t="shared" si="11"/>
        <v>0</v>
      </c>
    </row>
    <row r="297" spans="1:11" ht="18" customHeight="1" thickBot="1" x14ac:dyDescent="0.6">
      <c r="G297" s="149" t="s">
        <v>88</v>
      </c>
      <c r="H297" s="150"/>
      <c r="I297" s="150"/>
      <c r="J297" s="151"/>
      <c r="K297" s="30">
        <f>SUM(K290+K291+K292+K293+K294+K295+K296)</f>
        <v>0</v>
      </c>
    </row>
    <row r="298" spans="1:11" ht="18" customHeight="1" x14ac:dyDescent="0.55000000000000004"/>
    <row r="299" spans="1:11" s="7" customFormat="1" ht="18" customHeight="1" x14ac:dyDescent="0.55000000000000004">
      <c r="A299" s="175" t="s">
        <v>172</v>
      </c>
      <c r="B299" s="175"/>
      <c r="C299" s="175"/>
      <c r="D299" s="175"/>
      <c r="E299" s="175"/>
      <c r="F299" s="175"/>
      <c r="G299" s="175"/>
      <c r="H299" s="175"/>
      <c r="I299" s="175"/>
      <c r="J299" s="175"/>
      <c r="K299" s="175"/>
    </row>
    <row r="300" spans="1:11" s="7" customFormat="1" ht="18" customHeight="1" thickBot="1" x14ac:dyDescent="0.6">
      <c r="A300" s="148" t="s">
        <v>30</v>
      </c>
      <c r="B300" s="148"/>
      <c r="C300" s="148"/>
      <c r="D300" s="148"/>
      <c r="E300" s="148"/>
      <c r="F300" s="148"/>
      <c r="G300" s="148"/>
      <c r="H300" s="148"/>
      <c r="I300" s="148"/>
      <c r="J300" s="148"/>
      <c r="K300" s="148"/>
    </row>
    <row r="301" spans="1:11" s="8" customFormat="1" ht="18" customHeight="1" thickBot="1" x14ac:dyDescent="0.6">
      <c r="A301" s="14" t="s">
        <v>1</v>
      </c>
      <c r="B301" s="18"/>
      <c r="C301" s="135" t="s">
        <v>6</v>
      </c>
      <c r="D301" s="135"/>
      <c r="E301" s="135"/>
      <c r="F301" s="135"/>
      <c r="G301" s="135"/>
      <c r="H301" s="174"/>
      <c r="I301" s="71" t="s">
        <v>42</v>
      </c>
      <c r="J301" s="66" t="s">
        <v>41</v>
      </c>
      <c r="K301" s="66" t="s">
        <v>3</v>
      </c>
    </row>
    <row r="302" spans="1:11" ht="18" customHeight="1" x14ac:dyDescent="0.55000000000000004">
      <c r="A302" s="44"/>
      <c r="C302" s="141"/>
      <c r="D302" s="141"/>
      <c r="E302" s="141"/>
      <c r="F302" s="141"/>
      <c r="G302" s="141"/>
      <c r="H302" s="141"/>
      <c r="I302" s="27">
        <f>IF(A302&gt;0,10,0)</f>
        <v>0</v>
      </c>
      <c r="J302" s="125"/>
      <c r="K302" s="27">
        <f>I302+SUM(J302*3)</f>
        <v>0</v>
      </c>
    </row>
    <row r="303" spans="1:11" ht="18" customHeight="1" x14ac:dyDescent="0.55000000000000004">
      <c r="A303" s="44"/>
      <c r="C303" s="143"/>
      <c r="D303" s="143"/>
      <c r="E303" s="143"/>
      <c r="F303" s="143"/>
      <c r="G303" s="143"/>
      <c r="H303" s="143"/>
      <c r="I303" s="28">
        <f t="shared" ref="I303:I306" si="12">IF(A303&gt;0,10,0)</f>
        <v>0</v>
      </c>
      <c r="J303" s="126"/>
      <c r="K303" s="28">
        <f t="shared" ref="K303:K306" si="13">I303+SUM(J303*3)</f>
        <v>0</v>
      </c>
    </row>
    <row r="304" spans="1:11" ht="18" customHeight="1" x14ac:dyDescent="0.55000000000000004">
      <c r="A304" s="44"/>
      <c r="C304" s="143"/>
      <c r="D304" s="143"/>
      <c r="E304" s="143"/>
      <c r="F304" s="143"/>
      <c r="G304" s="143"/>
      <c r="H304" s="143"/>
      <c r="I304" s="28">
        <f t="shared" si="12"/>
        <v>0</v>
      </c>
      <c r="J304" s="126"/>
      <c r="K304" s="28">
        <f t="shared" si="13"/>
        <v>0</v>
      </c>
    </row>
    <row r="305" spans="1:11" ht="18" customHeight="1" x14ac:dyDescent="0.55000000000000004">
      <c r="A305" s="44"/>
      <c r="C305" s="143"/>
      <c r="D305" s="143"/>
      <c r="E305" s="143"/>
      <c r="F305" s="143"/>
      <c r="G305" s="143"/>
      <c r="H305" s="143"/>
      <c r="I305" s="28">
        <f t="shared" si="12"/>
        <v>0</v>
      </c>
      <c r="J305" s="126"/>
      <c r="K305" s="28">
        <f t="shared" si="13"/>
        <v>0</v>
      </c>
    </row>
    <row r="306" spans="1:11" ht="18" customHeight="1" thickBot="1" x14ac:dyDescent="0.6">
      <c r="A306" s="44"/>
      <c r="C306" s="143"/>
      <c r="D306" s="143"/>
      <c r="E306" s="143"/>
      <c r="F306" s="143"/>
      <c r="G306" s="144"/>
      <c r="H306" s="144"/>
      <c r="I306" s="29">
        <f t="shared" si="12"/>
        <v>0</v>
      </c>
      <c r="J306" s="123"/>
      <c r="K306" s="29">
        <f t="shared" si="13"/>
        <v>0</v>
      </c>
    </row>
    <row r="307" spans="1:11" s="2" customFormat="1" ht="18" customHeight="1" thickBot="1" x14ac:dyDescent="0.6">
      <c r="A307" s="21"/>
      <c r="B307" s="21"/>
      <c r="C307" s="21"/>
      <c r="D307" s="21"/>
      <c r="E307" s="21"/>
      <c r="F307" s="21"/>
      <c r="G307" s="149" t="s">
        <v>89</v>
      </c>
      <c r="H307" s="150"/>
      <c r="I307" s="180"/>
      <c r="J307" s="151"/>
      <c r="K307" s="26">
        <f>SUM(K302:K306)</f>
        <v>0</v>
      </c>
    </row>
    <row r="308" spans="1:11" ht="14.7" x14ac:dyDescent="0.55000000000000004">
      <c r="A308" s="135" t="s">
        <v>56</v>
      </c>
      <c r="B308" s="135"/>
      <c r="C308" s="135"/>
      <c r="D308" s="135"/>
      <c r="E308" s="135"/>
      <c r="F308" s="135"/>
      <c r="G308" s="135"/>
      <c r="H308" s="135"/>
      <c r="I308" s="135"/>
      <c r="J308" s="135"/>
      <c r="K308" s="135"/>
    </row>
    <row r="309" spans="1:11" ht="18" customHeight="1" x14ac:dyDescent="0.55000000000000004">
      <c r="A309" s="142" t="s">
        <v>64</v>
      </c>
      <c r="B309" s="142"/>
      <c r="C309" s="142"/>
      <c r="D309" s="142"/>
      <c r="E309" s="142"/>
      <c r="F309" s="142"/>
      <c r="G309" s="142"/>
      <c r="H309" s="142"/>
      <c r="I309" s="142"/>
      <c r="J309" s="142"/>
      <c r="K309" s="142"/>
    </row>
    <row r="310" spans="1:11" s="6" customFormat="1" ht="10.5" x14ac:dyDescent="0.4">
      <c r="A310" s="85"/>
      <c r="B310" s="85"/>
      <c r="C310" s="85"/>
      <c r="D310" s="85"/>
      <c r="E310" s="85"/>
      <c r="F310" s="85"/>
      <c r="G310" s="85"/>
      <c r="H310" s="85"/>
      <c r="I310" s="86"/>
      <c r="J310" s="86"/>
      <c r="K310" s="86"/>
    </row>
    <row r="311" spans="1:11" s="8" customFormat="1" ht="18" customHeight="1" x14ac:dyDescent="0.55000000000000004">
      <c r="A311" s="175" t="s">
        <v>118</v>
      </c>
      <c r="B311" s="175"/>
      <c r="C311" s="175"/>
      <c r="D311" s="175"/>
      <c r="E311" s="175"/>
      <c r="F311" s="175"/>
      <c r="G311" s="175"/>
      <c r="H311" s="175"/>
      <c r="I311" s="175"/>
      <c r="J311" s="175"/>
      <c r="K311" s="175"/>
    </row>
    <row r="312" spans="1:11" s="8" customFormat="1" ht="18" customHeight="1" thickBot="1" x14ac:dyDescent="0.6">
      <c r="A312" s="148" t="s">
        <v>47</v>
      </c>
      <c r="B312" s="148"/>
      <c r="C312" s="148"/>
      <c r="D312" s="148"/>
      <c r="E312" s="148"/>
      <c r="F312" s="148"/>
      <c r="G312" s="148"/>
      <c r="H312" s="148"/>
      <c r="I312" s="148"/>
      <c r="J312" s="148"/>
      <c r="K312" s="148"/>
    </row>
    <row r="313" spans="1:11" s="8" customFormat="1" ht="18" customHeight="1" thickBot="1" x14ac:dyDescent="0.6">
      <c r="A313" s="14" t="s">
        <v>1</v>
      </c>
      <c r="B313" s="18"/>
      <c r="C313" s="135" t="s">
        <v>84</v>
      </c>
      <c r="D313" s="135"/>
      <c r="E313" s="135"/>
      <c r="F313" s="135"/>
      <c r="G313" s="135"/>
      <c r="I313" s="135" t="s">
        <v>43</v>
      </c>
      <c r="J313" s="174"/>
      <c r="K313" s="66" t="s">
        <v>3</v>
      </c>
    </row>
    <row r="314" spans="1:11" ht="18" customHeight="1" x14ac:dyDescent="0.55000000000000004">
      <c r="A314" s="44"/>
      <c r="C314" s="154"/>
      <c r="D314" s="154"/>
      <c r="E314" s="154"/>
      <c r="F314" s="154"/>
      <c r="G314" s="154"/>
      <c r="H314" s="17"/>
      <c r="I314" s="137"/>
      <c r="J314" s="170"/>
      <c r="K314" s="36"/>
    </row>
    <row r="315" spans="1:11" ht="18" customHeight="1" x14ac:dyDescent="0.55000000000000004">
      <c r="A315" s="44"/>
      <c r="C315" s="154"/>
      <c r="D315" s="154"/>
      <c r="E315" s="154"/>
      <c r="F315" s="154"/>
      <c r="G315" s="154"/>
      <c r="H315" s="17"/>
      <c r="I315" s="137"/>
      <c r="J315" s="170"/>
      <c r="K315" s="38"/>
    </row>
    <row r="316" spans="1:11" ht="18" customHeight="1" x14ac:dyDescent="0.55000000000000004">
      <c r="A316" s="44"/>
      <c r="C316" s="154"/>
      <c r="D316" s="154"/>
      <c r="E316" s="154"/>
      <c r="F316" s="154"/>
      <c r="G316" s="154"/>
      <c r="H316" s="17"/>
      <c r="I316" s="137"/>
      <c r="J316" s="170"/>
      <c r="K316" s="38"/>
    </row>
    <row r="317" spans="1:11" ht="18" customHeight="1" x14ac:dyDescent="0.55000000000000004">
      <c r="A317" s="44"/>
      <c r="C317" s="154"/>
      <c r="D317" s="154"/>
      <c r="E317" s="154"/>
      <c r="F317" s="154"/>
      <c r="G317" s="154"/>
      <c r="H317" s="17"/>
      <c r="I317" s="137"/>
      <c r="J317" s="170"/>
      <c r="K317" s="38"/>
    </row>
    <row r="318" spans="1:11" ht="18" customHeight="1" thickBot="1" x14ac:dyDescent="0.6">
      <c r="A318" s="44"/>
      <c r="C318" s="154"/>
      <c r="D318" s="154"/>
      <c r="E318" s="154"/>
      <c r="F318" s="154"/>
      <c r="G318" s="155"/>
      <c r="H318" s="17"/>
      <c r="I318" s="156"/>
      <c r="J318" s="157"/>
      <c r="K318" s="38"/>
    </row>
    <row r="319" spans="1:11" ht="18" customHeight="1" thickBot="1" x14ac:dyDescent="0.6">
      <c r="A319" s="152"/>
      <c r="B319" s="152"/>
      <c r="C319" s="152"/>
      <c r="D319" s="152"/>
      <c r="E319" s="152"/>
      <c r="F319" s="153"/>
      <c r="G319" s="149" t="s">
        <v>91</v>
      </c>
      <c r="H319" s="150"/>
      <c r="I319" s="150"/>
      <c r="J319" s="151"/>
      <c r="K319" s="26">
        <f>SUM(K314:K318)</f>
        <v>0</v>
      </c>
    </row>
    <row r="320" spans="1:11" ht="18" customHeight="1" x14ac:dyDescent="0.55000000000000004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</row>
    <row r="321" spans="1:11" s="7" customFormat="1" ht="18" customHeight="1" x14ac:dyDescent="0.55000000000000004">
      <c r="A321" s="175" t="s">
        <v>119</v>
      </c>
      <c r="B321" s="175"/>
      <c r="C321" s="175"/>
      <c r="D321" s="175"/>
      <c r="E321" s="175"/>
      <c r="F321" s="175"/>
      <c r="G321" s="175"/>
      <c r="H321" s="175"/>
      <c r="I321" s="175"/>
      <c r="J321" s="175"/>
      <c r="K321" s="175"/>
    </row>
    <row r="322" spans="1:11" s="7" customFormat="1" ht="18" customHeight="1" thickBot="1" x14ac:dyDescent="0.6">
      <c r="A322" s="148" t="s">
        <v>31</v>
      </c>
      <c r="B322" s="148"/>
      <c r="C322" s="148"/>
      <c r="D322" s="148"/>
      <c r="E322" s="148"/>
      <c r="F322" s="148"/>
      <c r="G322" s="148"/>
      <c r="H322" s="148"/>
      <c r="I322" s="148"/>
      <c r="J322" s="148"/>
      <c r="K322" s="148"/>
    </row>
    <row r="323" spans="1:11" s="8" customFormat="1" ht="18" customHeight="1" thickBot="1" x14ac:dyDescent="0.6">
      <c r="A323" s="14" t="s">
        <v>1</v>
      </c>
      <c r="B323" s="18"/>
      <c r="C323" s="135" t="s">
        <v>81</v>
      </c>
      <c r="D323" s="135"/>
      <c r="E323" s="135"/>
      <c r="F323" s="135"/>
      <c r="G323" s="135"/>
      <c r="H323" s="135"/>
      <c r="I323" s="174"/>
      <c r="J323" s="66" t="s">
        <v>32</v>
      </c>
      <c r="K323" s="71" t="s">
        <v>3</v>
      </c>
    </row>
    <row r="324" spans="1:11" ht="18" customHeight="1" x14ac:dyDescent="0.55000000000000004">
      <c r="A324" s="44"/>
      <c r="C324" s="141"/>
      <c r="D324" s="141"/>
      <c r="E324" s="141"/>
      <c r="F324" s="141"/>
      <c r="G324" s="141"/>
      <c r="H324" s="141"/>
      <c r="I324" s="158"/>
      <c r="J324" s="45"/>
      <c r="K324" s="27">
        <f>J324*5</f>
        <v>0</v>
      </c>
    </row>
    <row r="325" spans="1:11" ht="18" customHeight="1" x14ac:dyDescent="0.55000000000000004">
      <c r="A325" s="44"/>
      <c r="C325" s="141"/>
      <c r="D325" s="141"/>
      <c r="E325" s="141"/>
      <c r="F325" s="141"/>
      <c r="G325" s="141"/>
      <c r="H325" s="141"/>
      <c r="I325" s="158"/>
      <c r="J325" s="46"/>
      <c r="K325" s="28">
        <f t="shared" ref="K325:K327" si="14">J325*5</f>
        <v>0</v>
      </c>
    </row>
    <row r="326" spans="1:11" ht="18" customHeight="1" x14ac:dyDescent="0.55000000000000004">
      <c r="A326" s="44"/>
      <c r="C326" s="141"/>
      <c r="D326" s="141"/>
      <c r="E326" s="141"/>
      <c r="F326" s="141"/>
      <c r="G326" s="141"/>
      <c r="H326" s="141"/>
      <c r="I326" s="158"/>
      <c r="J326" s="46"/>
      <c r="K326" s="28">
        <f t="shared" si="14"/>
        <v>0</v>
      </c>
    </row>
    <row r="327" spans="1:11" ht="18" customHeight="1" thickBot="1" x14ac:dyDescent="0.6">
      <c r="A327" s="44"/>
      <c r="C327" s="141"/>
      <c r="D327" s="141"/>
      <c r="E327" s="141"/>
      <c r="F327" s="141"/>
      <c r="G327" s="141"/>
      <c r="H327" s="141"/>
      <c r="I327" s="158"/>
      <c r="J327" s="46"/>
      <c r="K327" s="84">
        <f t="shared" si="14"/>
        <v>0</v>
      </c>
    </row>
    <row r="328" spans="1:11" ht="18" customHeight="1" thickBot="1" x14ac:dyDescent="0.6">
      <c r="G328" s="149" t="s">
        <v>97</v>
      </c>
      <c r="H328" s="150"/>
      <c r="I328" s="150"/>
      <c r="J328" s="151"/>
      <c r="K328" s="26">
        <f>SUM(K324:K327)</f>
        <v>0</v>
      </c>
    </row>
    <row r="329" spans="1:11" ht="18" customHeight="1" x14ac:dyDescent="0.55000000000000004"/>
    <row r="330" spans="1:11" s="8" customFormat="1" ht="18" customHeight="1" x14ac:dyDescent="0.55000000000000004">
      <c r="A330" s="175" t="s">
        <v>117</v>
      </c>
      <c r="B330" s="175"/>
      <c r="C330" s="175"/>
      <c r="D330" s="175"/>
      <c r="E330" s="175"/>
      <c r="F330" s="175"/>
      <c r="G330" s="175"/>
      <c r="H330" s="175"/>
      <c r="I330" s="175"/>
      <c r="J330" s="175"/>
      <c r="K330" s="175"/>
    </row>
    <row r="331" spans="1:11" s="8" customFormat="1" ht="18" customHeight="1" thickBot="1" x14ac:dyDescent="0.6">
      <c r="A331" s="148" t="s">
        <v>138</v>
      </c>
      <c r="B331" s="148"/>
      <c r="C331" s="148"/>
      <c r="D331" s="148"/>
      <c r="E331" s="148"/>
      <c r="F331" s="148"/>
      <c r="G331" s="148"/>
      <c r="H331" s="148"/>
      <c r="I331" s="148"/>
      <c r="J331" s="148"/>
      <c r="K331" s="148"/>
    </row>
    <row r="332" spans="1:11" s="8" customFormat="1" ht="18" customHeight="1" thickBot="1" x14ac:dyDescent="0.6">
      <c r="A332" s="14" t="s">
        <v>1</v>
      </c>
      <c r="B332" s="18"/>
      <c r="C332" s="135" t="s">
        <v>81</v>
      </c>
      <c r="D332" s="135"/>
      <c r="E332" s="135"/>
      <c r="F332" s="135"/>
      <c r="G332" s="135"/>
      <c r="H332" s="135"/>
      <c r="I332" s="135"/>
      <c r="J332" s="135"/>
      <c r="K332" s="66" t="s">
        <v>3</v>
      </c>
    </row>
    <row r="333" spans="1:11" ht="18" customHeight="1" x14ac:dyDescent="0.55000000000000004">
      <c r="A333" s="44"/>
      <c r="C333" s="141"/>
      <c r="D333" s="141"/>
      <c r="E333" s="141"/>
      <c r="F333" s="141"/>
      <c r="G333" s="141"/>
      <c r="H333" s="141"/>
      <c r="I333" s="141"/>
      <c r="J333" s="141"/>
      <c r="K333" s="36"/>
    </row>
    <row r="334" spans="1:11" ht="18" customHeight="1" x14ac:dyDescent="0.55000000000000004">
      <c r="A334" s="44"/>
      <c r="C334" s="141"/>
      <c r="D334" s="141"/>
      <c r="E334" s="141"/>
      <c r="F334" s="141"/>
      <c r="G334" s="141"/>
      <c r="H334" s="141"/>
      <c r="I334" s="141"/>
      <c r="J334" s="141"/>
      <c r="K334" s="38"/>
    </row>
    <row r="335" spans="1:11" ht="18" customHeight="1" x14ac:dyDescent="0.55000000000000004">
      <c r="A335" s="44"/>
      <c r="C335" s="141"/>
      <c r="D335" s="141"/>
      <c r="E335" s="141"/>
      <c r="F335" s="141"/>
      <c r="G335" s="141"/>
      <c r="H335" s="141"/>
      <c r="I335" s="141"/>
      <c r="J335" s="141"/>
      <c r="K335" s="38"/>
    </row>
    <row r="336" spans="1:11" ht="18" customHeight="1" thickBot="1" x14ac:dyDescent="0.6">
      <c r="A336" s="44"/>
      <c r="C336" s="141"/>
      <c r="D336" s="141"/>
      <c r="E336" s="141"/>
      <c r="F336" s="141"/>
      <c r="G336" s="141"/>
      <c r="H336" s="141"/>
      <c r="I336" s="141"/>
      <c r="J336" s="141"/>
      <c r="K336" s="38"/>
    </row>
    <row r="337" spans="1:11" s="2" customFormat="1" ht="18" customHeight="1" thickBot="1" x14ac:dyDescent="0.6">
      <c r="A337" s="21"/>
      <c r="B337" s="21"/>
      <c r="C337" s="21"/>
      <c r="D337" s="21"/>
      <c r="E337" s="21"/>
      <c r="F337" s="21"/>
      <c r="G337" s="149" t="s">
        <v>90</v>
      </c>
      <c r="H337" s="150"/>
      <c r="I337" s="150"/>
      <c r="J337" s="151"/>
      <c r="K337" s="26">
        <f>SUM(K333:K336)</f>
        <v>0</v>
      </c>
    </row>
    <row r="338" spans="1:11" ht="18" customHeight="1" x14ac:dyDescent="0.55000000000000004">
      <c r="A338" s="135" t="s">
        <v>56</v>
      </c>
      <c r="B338" s="135"/>
      <c r="C338" s="135"/>
      <c r="D338" s="135"/>
      <c r="E338" s="135"/>
      <c r="F338" s="135"/>
      <c r="G338" s="135"/>
      <c r="H338" s="135"/>
      <c r="I338" s="135"/>
      <c r="J338" s="135"/>
      <c r="K338" s="135"/>
    </row>
    <row r="339" spans="1:11" ht="18" customHeight="1" x14ac:dyDescent="0.55000000000000004">
      <c r="A339" s="142" t="s">
        <v>64</v>
      </c>
      <c r="B339" s="142"/>
      <c r="C339" s="142"/>
      <c r="D339" s="142"/>
      <c r="E339" s="142"/>
      <c r="F339" s="142"/>
      <c r="G339" s="142"/>
      <c r="H339" s="142"/>
      <c r="I339" s="142"/>
      <c r="J339" s="142"/>
      <c r="K339" s="142"/>
    </row>
    <row r="340" spans="1:11" s="6" customFormat="1" ht="10.5" x14ac:dyDescent="0.4">
      <c r="A340" s="85"/>
      <c r="B340" s="85"/>
      <c r="C340" s="85"/>
      <c r="D340" s="85"/>
      <c r="E340" s="85"/>
      <c r="F340" s="85"/>
      <c r="G340" s="85"/>
      <c r="H340" s="85"/>
      <c r="I340" s="86"/>
      <c r="J340" s="86"/>
      <c r="K340" s="86"/>
    </row>
    <row r="341" spans="1:11" s="7" customFormat="1" ht="18" customHeight="1" x14ac:dyDescent="0.55000000000000004">
      <c r="A341" s="181" t="s">
        <v>180</v>
      </c>
      <c r="B341" s="181"/>
      <c r="C341" s="181"/>
      <c r="D341" s="181"/>
      <c r="E341" s="181"/>
      <c r="F341" s="181"/>
      <c r="G341" s="181"/>
      <c r="H341" s="181"/>
      <c r="I341" s="181"/>
      <c r="J341" s="181"/>
      <c r="K341" s="181"/>
    </row>
    <row r="342" spans="1:11" s="9" customFormat="1" ht="18" customHeight="1" x14ac:dyDescent="0.55000000000000004">
      <c r="A342" s="63" t="s">
        <v>174</v>
      </c>
      <c r="B342" s="63"/>
      <c r="C342" s="63"/>
      <c r="D342" s="63"/>
      <c r="E342" s="63"/>
      <c r="F342" s="63"/>
      <c r="G342" s="63"/>
      <c r="H342" s="63"/>
      <c r="I342" s="63"/>
    </row>
    <row r="343" spans="1:11" s="6" customFormat="1" ht="15" thickBot="1" x14ac:dyDescent="0.5">
      <c r="A343" s="177"/>
      <c r="B343" s="177"/>
      <c r="C343" s="177"/>
      <c r="D343" s="85"/>
      <c r="E343" s="85"/>
      <c r="F343" s="85"/>
      <c r="G343" s="85"/>
      <c r="H343" s="85"/>
      <c r="I343" s="86"/>
      <c r="J343" s="86"/>
      <c r="K343" s="86"/>
    </row>
    <row r="344" spans="1:11" ht="18" customHeight="1" thickBot="1" x14ac:dyDescent="0.6">
      <c r="A344" s="22" t="s">
        <v>175</v>
      </c>
      <c r="B344" s="221"/>
      <c r="C344" s="137"/>
      <c r="D344" s="137"/>
      <c r="E344" s="137"/>
      <c r="F344" s="137"/>
      <c r="G344" s="137"/>
      <c r="H344" s="219"/>
      <c r="I344" s="220"/>
      <c r="J344" s="25" t="s">
        <v>0</v>
      </c>
      <c r="K344" s="26">
        <f>IF(B344&gt;1,10,0)</f>
        <v>0</v>
      </c>
    </row>
    <row r="345" spans="1:11" ht="18" customHeight="1" x14ac:dyDescent="0.55000000000000004"/>
    <row r="346" spans="1:11" s="7" customFormat="1" ht="18" customHeight="1" x14ac:dyDescent="0.55000000000000004">
      <c r="A346" s="175" t="s">
        <v>178</v>
      </c>
      <c r="B346" s="175"/>
      <c r="C346" s="175"/>
      <c r="D346" s="175"/>
      <c r="E346" s="175"/>
      <c r="F346" s="175"/>
      <c r="G346" s="175"/>
      <c r="H346" s="175"/>
      <c r="I346" s="175"/>
      <c r="J346" s="175"/>
      <c r="K346" s="175"/>
    </row>
    <row r="347" spans="1:11" s="7" customFormat="1" ht="18" customHeight="1" thickBot="1" x14ac:dyDescent="0.6">
      <c r="A347" s="148" t="s">
        <v>177</v>
      </c>
      <c r="B347" s="148"/>
      <c r="C347" s="148"/>
      <c r="D347" s="148"/>
      <c r="E347" s="148"/>
      <c r="F347" s="148"/>
      <c r="G347" s="148"/>
      <c r="H347" s="148"/>
      <c r="I347" s="148"/>
      <c r="J347" s="148"/>
      <c r="K347" s="148"/>
    </row>
    <row r="348" spans="1:11" s="8" customFormat="1" ht="18" customHeight="1" thickBot="1" x14ac:dyDescent="0.6">
      <c r="A348" s="14" t="s">
        <v>1</v>
      </c>
      <c r="B348" s="18"/>
      <c r="C348" s="135" t="s">
        <v>176</v>
      </c>
      <c r="D348" s="135"/>
      <c r="E348" s="135"/>
      <c r="F348" s="14"/>
      <c r="G348" s="135" t="s">
        <v>20</v>
      </c>
      <c r="H348" s="135"/>
      <c r="I348" s="174"/>
      <c r="J348" s="66" t="s">
        <v>32</v>
      </c>
      <c r="K348" s="71" t="s">
        <v>3</v>
      </c>
    </row>
    <row r="349" spans="1:11" ht="18" customHeight="1" x14ac:dyDescent="0.55000000000000004">
      <c r="A349" s="44"/>
      <c r="C349" s="141"/>
      <c r="D349" s="141"/>
      <c r="E349" s="141"/>
      <c r="F349" s="14"/>
      <c r="G349" s="137"/>
      <c r="H349" s="137"/>
      <c r="I349" s="170"/>
      <c r="J349" s="45"/>
      <c r="K349" s="27">
        <f>IF(J349&gt;1,5,0)</f>
        <v>0</v>
      </c>
    </row>
    <row r="350" spans="1:11" ht="18" customHeight="1" x14ac:dyDescent="0.55000000000000004">
      <c r="A350" s="44"/>
      <c r="C350" s="141"/>
      <c r="D350" s="141"/>
      <c r="E350" s="141"/>
      <c r="F350" s="14"/>
      <c r="G350" s="137"/>
      <c r="H350" s="137"/>
      <c r="I350" s="170"/>
      <c r="J350" s="46"/>
      <c r="K350" s="28">
        <f t="shared" ref="K350:K358" si="15">IF(J350&gt;1,5,0)</f>
        <v>0</v>
      </c>
    </row>
    <row r="351" spans="1:11" ht="18" customHeight="1" x14ac:dyDescent="0.55000000000000004">
      <c r="A351" s="44"/>
      <c r="C351" s="141"/>
      <c r="D351" s="141"/>
      <c r="E351" s="141"/>
      <c r="F351" s="14"/>
      <c r="G351" s="137"/>
      <c r="H351" s="137"/>
      <c r="I351" s="170"/>
      <c r="J351" s="46"/>
      <c r="K351" s="28">
        <f t="shared" si="15"/>
        <v>0</v>
      </c>
    </row>
    <row r="352" spans="1:11" ht="18" customHeight="1" x14ac:dyDescent="0.55000000000000004">
      <c r="A352" s="44"/>
      <c r="C352" s="141"/>
      <c r="D352" s="141"/>
      <c r="E352" s="141"/>
      <c r="F352" s="14"/>
      <c r="G352" s="137"/>
      <c r="H352" s="137"/>
      <c r="I352" s="170"/>
      <c r="J352" s="46"/>
      <c r="K352" s="28">
        <f t="shared" si="15"/>
        <v>0</v>
      </c>
    </row>
    <row r="353" spans="1:11" ht="18" customHeight="1" x14ac:dyDescent="0.55000000000000004">
      <c r="A353" s="44"/>
      <c r="C353" s="141"/>
      <c r="D353" s="141"/>
      <c r="E353" s="141"/>
      <c r="F353" s="14"/>
      <c r="G353" s="137"/>
      <c r="H353" s="137"/>
      <c r="I353" s="170"/>
      <c r="J353" s="46"/>
      <c r="K353" s="28">
        <f t="shared" si="15"/>
        <v>0</v>
      </c>
    </row>
    <row r="354" spans="1:11" ht="18" customHeight="1" x14ac:dyDescent="0.55000000000000004">
      <c r="A354" s="44"/>
      <c r="C354" s="141"/>
      <c r="D354" s="141"/>
      <c r="E354" s="141"/>
      <c r="F354" s="14"/>
      <c r="G354" s="137"/>
      <c r="H354" s="137"/>
      <c r="I354" s="170"/>
      <c r="J354" s="46"/>
      <c r="K354" s="28">
        <f t="shared" si="15"/>
        <v>0</v>
      </c>
    </row>
    <row r="355" spans="1:11" ht="18" customHeight="1" x14ac:dyDescent="0.55000000000000004">
      <c r="A355" s="44"/>
      <c r="C355" s="141"/>
      <c r="D355" s="141"/>
      <c r="E355" s="141"/>
      <c r="F355" s="14"/>
      <c r="G355" s="137"/>
      <c r="H355" s="137"/>
      <c r="I355" s="170"/>
      <c r="J355" s="46"/>
      <c r="K355" s="28">
        <f t="shared" si="15"/>
        <v>0</v>
      </c>
    </row>
    <row r="356" spans="1:11" ht="18" customHeight="1" x14ac:dyDescent="0.55000000000000004">
      <c r="A356" s="44"/>
      <c r="C356" s="141"/>
      <c r="D356" s="141"/>
      <c r="E356" s="141"/>
      <c r="F356" s="14"/>
      <c r="G356" s="137"/>
      <c r="H356" s="137"/>
      <c r="I356" s="170"/>
      <c r="J356" s="46"/>
      <c r="K356" s="28">
        <f t="shared" si="15"/>
        <v>0</v>
      </c>
    </row>
    <row r="357" spans="1:11" ht="18" customHeight="1" x14ac:dyDescent="0.55000000000000004">
      <c r="A357" s="44"/>
      <c r="C357" s="141"/>
      <c r="D357" s="141"/>
      <c r="E357" s="141"/>
      <c r="F357" s="14"/>
      <c r="G357" s="137"/>
      <c r="H357" s="137"/>
      <c r="I357" s="170"/>
      <c r="J357" s="46"/>
      <c r="K357" s="28">
        <f t="shared" si="15"/>
        <v>0</v>
      </c>
    </row>
    <row r="358" spans="1:11" ht="18" customHeight="1" thickBot="1" x14ac:dyDescent="0.6">
      <c r="A358" s="44"/>
      <c r="C358" s="141"/>
      <c r="D358" s="141"/>
      <c r="E358" s="141"/>
      <c r="F358" s="14"/>
      <c r="G358" s="203"/>
      <c r="H358" s="203"/>
      <c r="I358" s="204"/>
      <c r="J358" s="48"/>
      <c r="K358" s="29">
        <f t="shared" si="15"/>
        <v>0</v>
      </c>
    </row>
    <row r="359" spans="1:11" ht="18" customHeight="1" thickBot="1" x14ac:dyDescent="0.6">
      <c r="F359" s="149" t="s">
        <v>179</v>
      </c>
      <c r="G359" s="150"/>
      <c r="H359" s="150"/>
      <c r="I359" s="150"/>
      <c r="J359" s="151"/>
      <c r="K359" s="30">
        <f>SUM(K349:K358)</f>
        <v>0</v>
      </c>
    </row>
    <row r="360" spans="1:11" ht="18" customHeight="1" thickBot="1" x14ac:dyDescent="0.6"/>
    <row r="361" spans="1:11" ht="15.6" thickBot="1" x14ac:dyDescent="0.6">
      <c r="F361" s="171" t="s">
        <v>173</v>
      </c>
      <c r="G361" s="172"/>
      <c r="H361" s="172"/>
      <c r="I361" s="172"/>
      <c r="J361" s="173"/>
      <c r="K361" s="82">
        <f>SUM(K359,K344,K328,K319,K337,K307,K297,K286)</f>
        <v>0</v>
      </c>
    </row>
    <row r="362" spans="1:11" ht="14.7" x14ac:dyDescent="0.55000000000000004">
      <c r="A362" s="135" t="s">
        <v>57</v>
      </c>
      <c r="B362" s="135"/>
      <c r="C362" s="135"/>
      <c r="D362" s="135"/>
      <c r="E362" s="135"/>
      <c r="F362" s="135"/>
      <c r="G362" s="135"/>
      <c r="H362" s="135"/>
      <c r="I362" s="135"/>
      <c r="J362" s="135"/>
      <c r="K362" s="135"/>
    </row>
    <row r="363" spans="1:11" ht="18" customHeight="1" x14ac:dyDescent="0.55000000000000004">
      <c r="A363" s="142" t="s">
        <v>65</v>
      </c>
      <c r="B363" s="142"/>
      <c r="C363" s="142"/>
      <c r="D363" s="142"/>
      <c r="E363" s="142"/>
      <c r="F363" s="142"/>
      <c r="G363" s="142"/>
      <c r="H363" s="142"/>
      <c r="I363" s="142"/>
      <c r="J363" s="142"/>
      <c r="K363" s="142"/>
    </row>
    <row r="364" spans="1:11" s="6" customFormat="1" ht="10.5" x14ac:dyDescent="0.4">
      <c r="A364" s="85"/>
      <c r="B364" s="85"/>
      <c r="C364" s="85"/>
      <c r="D364" s="85"/>
      <c r="E364" s="85"/>
      <c r="F364" s="85"/>
      <c r="G364" s="85"/>
      <c r="H364" s="85"/>
      <c r="I364" s="86"/>
      <c r="J364" s="86"/>
      <c r="K364" s="86"/>
    </row>
    <row r="365" spans="1:11" s="8" customFormat="1" ht="18" customHeight="1" x14ac:dyDescent="0.55000000000000004">
      <c r="A365" s="175" t="s">
        <v>11</v>
      </c>
      <c r="B365" s="175"/>
      <c r="C365" s="175"/>
      <c r="D365" s="175"/>
      <c r="E365" s="175"/>
      <c r="F365" s="175"/>
      <c r="G365" s="175"/>
      <c r="H365" s="175"/>
      <c r="I365" s="175"/>
      <c r="J365" s="175"/>
      <c r="K365" s="175"/>
    </row>
    <row r="366" spans="1:11" s="8" customFormat="1" ht="18" customHeight="1" x14ac:dyDescent="0.55000000000000004">
      <c r="A366" s="175" t="s">
        <v>120</v>
      </c>
      <c r="B366" s="175"/>
      <c r="C366" s="175"/>
      <c r="D366" s="175"/>
      <c r="E366" s="175"/>
      <c r="F366" s="175"/>
      <c r="G366" s="175"/>
      <c r="H366" s="175"/>
      <c r="I366" s="175"/>
      <c r="J366" s="175"/>
      <c r="K366" s="175"/>
    </row>
    <row r="367" spans="1:11" s="12" customFormat="1" ht="18" customHeight="1" thickBot="1" x14ac:dyDescent="0.6">
      <c r="A367" s="148" t="s">
        <v>181</v>
      </c>
      <c r="B367" s="148"/>
      <c r="C367" s="148"/>
      <c r="D367" s="148"/>
      <c r="E367" s="148"/>
      <c r="F367" s="148"/>
      <c r="G367" s="148"/>
      <c r="H367" s="148"/>
      <c r="I367" s="148"/>
      <c r="J367" s="148"/>
      <c r="K367" s="148"/>
    </row>
    <row r="368" spans="1:11" s="8" customFormat="1" ht="18" customHeight="1" thickBot="1" x14ac:dyDescent="0.6">
      <c r="A368" s="14" t="s">
        <v>1</v>
      </c>
      <c r="B368" s="18"/>
      <c r="C368" s="135" t="s">
        <v>6</v>
      </c>
      <c r="D368" s="135"/>
      <c r="E368" s="135"/>
      <c r="F368" s="135"/>
      <c r="G368" s="135"/>
      <c r="H368" s="135"/>
      <c r="I368" s="174"/>
      <c r="J368" s="66" t="s">
        <v>32</v>
      </c>
      <c r="K368" s="71" t="s">
        <v>44</v>
      </c>
    </row>
    <row r="369" spans="1:12" ht="18" customHeight="1" x14ac:dyDescent="0.55000000000000004">
      <c r="A369" s="44"/>
      <c r="C369" s="141"/>
      <c r="D369" s="141"/>
      <c r="E369" s="141"/>
      <c r="F369" s="141"/>
      <c r="G369" s="141"/>
      <c r="H369" s="141"/>
      <c r="I369" s="158"/>
      <c r="J369" s="45"/>
      <c r="K369" s="27">
        <f>IF(J369&gt;2,5,0)</f>
        <v>0</v>
      </c>
      <c r="L369" s="2"/>
    </row>
    <row r="370" spans="1:12" ht="18" customHeight="1" x14ac:dyDescent="0.55000000000000004">
      <c r="A370" s="44"/>
      <c r="C370" s="141"/>
      <c r="D370" s="141"/>
      <c r="E370" s="141"/>
      <c r="F370" s="141"/>
      <c r="G370" s="141"/>
      <c r="H370" s="141"/>
      <c r="I370" s="158"/>
      <c r="J370" s="46"/>
      <c r="K370" s="28">
        <f t="shared" ref="K370:K390" si="16">IF(J370&gt;2,5,0)</f>
        <v>0</v>
      </c>
      <c r="L370" s="2"/>
    </row>
    <row r="371" spans="1:12" ht="18" customHeight="1" x14ac:dyDescent="0.55000000000000004">
      <c r="A371" s="44"/>
      <c r="C371" s="141"/>
      <c r="D371" s="141"/>
      <c r="E371" s="141"/>
      <c r="F371" s="141"/>
      <c r="G371" s="141"/>
      <c r="H371" s="141"/>
      <c r="I371" s="158"/>
      <c r="J371" s="46"/>
      <c r="K371" s="28">
        <f t="shared" si="16"/>
        <v>0</v>
      </c>
      <c r="L371" s="2"/>
    </row>
    <row r="372" spans="1:12" ht="18" customHeight="1" x14ac:dyDescent="0.55000000000000004">
      <c r="A372" s="44"/>
      <c r="C372" s="141"/>
      <c r="D372" s="141"/>
      <c r="E372" s="141"/>
      <c r="F372" s="141"/>
      <c r="G372" s="141"/>
      <c r="H372" s="141"/>
      <c r="I372" s="158"/>
      <c r="J372" s="46"/>
      <c r="K372" s="28">
        <f t="shared" si="16"/>
        <v>0</v>
      </c>
      <c r="L372" s="2"/>
    </row>
    <row r="373" spans="1:12" ht="18" customHeight="1" x14ac:dyDescent="0.55000000000000004">
      <c r="A373" s="44"/>
      <c r="C373" s="141"/>
      <c r="D373" s="141"/>
      <c r="E373" s="141"/>
      <c r="F373" s="141"/>
      <c r="G373" s="141"/>
      <c r="H373" s="141"/>
      <c r="I373" s="158"/>
      <c r="J373" s="46"/>
      <c r="K373" s="28">
        <f t="shared" si="16"/>
        <v>0</v>
      </c>
      <c r="L373" s="2"/>
    </row>
    <row r="374" spans="1:12" ht="18" customHeight="1" x14ac:dyDescent="0.55000000000000004">
      <c r="A374" s="44"/>
      <c r="C374" s="141"/>
      <c r="D374" s="141"/>
      <c r="E374" s="141"/>
      <c r="F374" s="141"/>
      <c r="G374" s="141"/>
      <c r="H374" s="141"/>
      <c r="I374" s="158"/>
      <c r="J374" s="46"/>
      <c r="K374" s="28">
        <f t="shared" si="16"/>
        <v>0</v>
      </c>
      <c r="L374" s="2"/>
    </row>
    <row r="375" spans="1:12" ht="18" customHeight="1" x14ac:dyDescent="0.55000000000000004">
      <c r="A375" s="44"/>
      <c r="C375" s="141"/>
      <c r="D375" s="141"/>
      <c r="E375" s="141"/>
      <c r="F375" s="141"/>
      <c r="G375" s="141"/>
      <c r="H375" s="141"/>
      <c r="I375" s="158"/>
      <c r="J375" s="46"/>
      <c r="K375" s="28">
        <f t="shared" si="16"/>
        <v>0</v>
      </c>
      <c r="L375" s="2"/>
    </row>
    <row r="376" spans="1:12" ht="18" customHeight="1" x14ac:dyDescent="0.55000000000000004">
      <c r="A376" s="44"/>
      <c r="C376" s="141"/>
      <c r="D376" s="141"/>
      <c r="E376" s="141"/>
      <c r="F376" s="141"/>
      <c r="G376" s="141"/>
      <c r="H376" s="141"/>
      <c r="I376" s="158"/>
      <c r="J376" s="46"/>
      <c r="K376" s="28">
        <f t="shared" si="16"/>
        <v>0</v>
      </c>
      <c r="L376" s="2"/>
    </row>
    <row r="377" spans="1:12" ht="18" customHeight="1" x14ac:dyDescent="0.55000000000000004">
      <c r="A377" s="44"/>
      <c r="C377" s="141"/>
      <c r="D377" s="141"/>
      <c r="E377" s="141"/>
      <c r="F377" s="141"/>
      <c r="G377" s="141"/>
      <c r="H377" s="141"/>
      <c r="I377" s="158"/>
      <c r="J377" s="46"/>
      <c r="K377" s="28">
        <f t="shared" si="16"/>
        <v>0</v>
      </c>
      <c r="L377" s="2"/>
    </row>
    <row r="378" spans="1:12" ht="18" customHeight="1" x14ac:dyDescent="0.55000000000000004">
      <c r="A378" s="44"/>
      <c r="C378" s="141"/>
      <c r="D378" s="141"/>
      <c r="E378" s="141"/>
      <c r="F378" s="141"/>
      <c r="G378" s="141"/>
      <c r="H378" s="141"/>
      <c r="I378" s="158"/>
      <c r="J378" s="46"/>
      <c r="K378" s="28">
        <f t="shared" si="16"/>
        <v>0</v>
      </c>
      <c r="L378" s="2"/>
    </row>
    <row r="379" spans="1:12" ht="18" customHeight="1" x14ac:dyDescent="0.55000000000000004">
      <c r="A379" s="44"/>
      <c r="C379" s="141"/>
      <c r="D379" s="141"/>
      <c r="E379" s="141"/>
      <c r="F379" s="141"/>
      <c r="G379" s="141"/>
      <c r="H379" s="141"/>
      <c r="I379" s="158"/>
      <c r="J379" s="46"/>
      <c r="K379" s="28">
        <f t="shared" si="16"/>
        <v>0</v>
      </c>
      <c r="L379" s="2"/>
    </row>
    <row r="380" spans="1:12" ht="18" customHeight="1" x14ac:dyDescent="0.55000000000000004">
      <c r="A380" s="44"/>
      <c r="C380" s="141"/>
      <c r="D380" s="141"/>
      <c r="E380" s="141"/>
      <c r="F380" s="141"/>
      <c r="G380" s="141"/>
      <c r="H380" s="141"/>
      <c r="I380" s="158"/>
      <c r="J380" s="46"/>
      <c r="K380" s="28">
        <f t="shared" si="16"/>
        <v>0</v>
      </c>
      <c r="L380" s="2"/>
    </row>
    <row r="381" spans="1:12" ht="18" customHeight="1" x14ac:dyDescent="0.55000000000000004">
      <c r="A381" s="44"/>
      <c r="C381" s="141"/>
      <c r="D381" s="141"/>
      <c r="E381" s="141"/>
      <c r="F381" s="141"/>
      <c r="G381" s="141"/>
      <c r="H381" s="141"/>
      <c r="I381" s="158"/>
      <c r="J381" s="46"/>
      <c r="K381" s="28">
        <f t="shared" si="16"/>
        <v>0</v>
      </c>
      <c r="L381" s="2"/>
    </row>
    <row r="382" spans="1:12" ht="18" customHeight="1" x14ac:dyDescent="0.55000000000000004">
      <c r="A382" s="44"/>
      <c r="C382" s="141"/>
      <c r="D382" s="141"/>
      <c r="E382" s="141"/>
      <c r="F382" s="141"/>
      <c r="G382" s="141"/>
      <c r="H382" s="141"/>
      <c r="I382" s="158"/>
      <c r="J382" s="46"/>
      <c r="K382" s="28">
        <f t="shared" si="16"/>
        <v>0</v>
      </c>
      <c r="L382" s="2"/>
    </row>
    <row r="383" spans="1:12" ht="18" customHeight="1" x14ac:dyDescent="0.55000000000000004">
      <c r="A383" s="44"/>
      <c r="C383" s="141"/>
      <c r="D383" s="141"/>
      <c r="E383" s="141"/>
      <c r="F383" s="141"/>
      <c r="G383" s="141"/>
      <c r="H383" s="141"/>
      <c r="I383" s="158"/>
      <c r="J383" s="46"/>
      <c r="K383" s="28">
        <f t="shared" si="16"/>
        <v>0</v>
      </c>
      <c r="L383" s="2"/>
    </row>
    <row r="384" spans="1:12" ht="18" customHeight="1" x14ac:dyDescent="0.55000000000000004">
      <c r="A384" s="44"/>
      <c r="C384" s="141"/>
      <c r="D384" s="141"/>
      <c r="E384" s="141"/>
      <c r="F384" s="141"/>
      <c r="G384" s="141"/>
      <c r="H384" s="141"/>
      <c r="I384" s="158"/>
      <c r="J384" s="46"/>
      <c r="K384" s="28">
        <f t="shared" si="16"/>
        <v>0</v>
      </c>
      <c r="L384" s="2"/>
    </row>
    <row r="385" spans="1:12" ht="18" customHeight="1" x14ac:dyDescent="0.55000000000000004">
      <c r="A385" s="44"/>
      <c r="C385" s="141"/>
      <c r="D385" s="141"/>
      <c r="E385" s="141"/>
      <c r="F385" s="141"/>
      <c r="G385" s="141"/>
      <c r="H385" s="141"/>
      <c r="I385" s="158"/>
      <c r="J385" s="46"/>
      <c r="K385" s="28">
        <f t="shared" si="16"/>
        <v>0</v>
      </c>
      <c r="L385" s="2"/>
    </row>
    <row r="386" spans="1:12" ht="18" customHeight="1" x14ac:dyDescent="0.55000000000000004">
      <c r="A386" s="44"/>
      <c r="C386" s="141"/>
      <c r="D386" s="141"/>
      <c r="E386" s="141"/>
      <c r="F386" s="141"/>
      <c r="G386" s="141"/>
      <c r="H386" s="141"/>
      <c r="I386" s="158"/>
      <c r="J386" s="46"/>
      <c r="K386" s="28">
        <f t="shared" si="16"/>
        <v>0</v>
      </c>
      <c r="L386" s="2"/>
    </row>
    <row r="387" spans="1:12" ht="18" customHeight="1" x14ac:dyDescent="0.55000000000000004">
      <c r="A387" s="44"/>
      <c r="C387" s="141"/>
      <c r="D387" s="141"/>
      <c r="E387" s="141"/>
      <c r="F387" s="141"/>
      <c r="G387" s="141"/>
      <c r="H387" s="141"/>
      <c r="I387" s="158"/>
      <c r="J387" s="46"/>
      <c r="K387" s="28">
        <f t="shared" si="16"/>
        <v>0</v>
      </c>
      <c r="L387" s="2"/>
    </row>
    <row r="388" spans="1:12" ht="18" customHeight="1" x14ac:dyDescent="0.55000000000000004">
      <c r="A388" s="44"/>
      <c r="C388" s="141"/>
      <c r="D388" s="141"/>
      <c r="E388" s="141"/>
      <c r="F388" s="141"/>
      <c r="G388" s="141"/>
      <c r="H388" s="141"/>
      <c r="I388" s="158"/>
      <c r="J388" s="46"/>
      <c r="K388" s="28">
        <f>IF(J388&gt;2,5,0)</f>
        <v>0</v>
      </c>
      <c r="L388" s="2"/>
    </row>
    <row r="389" spans="1:12" ht="18" customHeight="1" x14ac:dyDescent="0.55000000000000004">
      <c r="A389" s="44"/>
      <c r="C389" s="141"/>
      <c r="D389" s="141"/>
      <c r="E389" s="141"/>
      <c r="F389" s="141"/>
      <c r="G389" s="141"/>
      <c r="H389" s="141"/>
      <c r="I389" s="158"/>
      <c r="J389" s="46"/>
      <c r="K389" s="28">
        <f>IF(J389&gt;2,5,0)</f>
        <v>0</v>
      </c>
      <c r="L389" s="2"/>
    </row>
    <row r="390" spans="1:12" ht="18" customHeight="1" thickBot="1" x14ac:dyDescent="0.6">
      <c r="A390" s="44"/>
      <c r="C390" s="141"/>
      <c r="D390" s="141"/>
      <c r="E390" s="141"/>
      <c r="F390" s="141"/>
      <c r="G390" s="164"/>
      <c r="H390" s="164"/>
      <c r="I390" s="176"/>
      <c r="J390" s="48"/>
      <c r="K390" s="29">
        <f t="shared" si="16"/>
        <v>0</v>
      </c>
      <c r="L390" s="2"/>
    </row>
    <row r="391" spans="1:12" ht="18" customHeight="1" thickBot="1" x14ac:dyDescent="0.6">
      <c r="G391" s="149" t="s">
        <v>98</v>
      </c>
      <c r="H391" s="150"/>
      <c r="I391" s="150"/>
      <c r="J391" s="151"/>
      <c r="K391" s="30">
        <f>K369+K370+K371+K372+K373+K374+K375+K376+K377+K378+K379+K380+K381+K382+K383+K384+K385+K386+K387+K388+K389+K390</f>
        <v>0</v>
      </c>
    </row>
    <row r="392" spans="1:12" ht="14.7" x14ac:dyDescent="0.55000000000000004">
      <c r="A392" s="135" t="s">
        <v>57</v>
      </c>
      <c r="B392" s="135"/>
      <c r="C392" s="135"/>
      <c r="D392" s="135"/>
      <c r="E392" s="135"/>
      <c r="F392" s="135"/>
      <c r="G392" s="135"/>
      <c r="H392" s="135"/>
      <c r="I392" s="135"/>
      <c r="J392" s="135"/>
      <c r="K392" s="135"/>
    </row>
    <row r="393" spans="1:12" ht="18" customHeight="1" x14ac:dyDescent="0.55000000000000004">
      <c r="A393" s="142" t="s">
        <v>65</v>
      </c>
      <c r="B393" s="142"/>
      <c r="C393" s="142"/>
      <c r="D393" s="142"/>
      <c r="E393" s="142"/>
      <c r="F393" s="142"/>
      <c r="G393" s="142"/>
      <c r="H393" s="142"/>
      <c r="I393" s="142"/>
      <c r="J393" s="142"/>
      <c r="K393" s="142"/>
    </row>
    <row r="394" spans="1:12" s="6" customFormat="1" ht="10.5" x14ac:dyDescent="0.4">
      <c r="A394" s="85"/>
      <c r="B394" s="85"/>
      <c r="C394" s="85"/>
      <c r="D394" s="85"/>
      <c r="E394" s="85"/>
      <c r="F394" s="85"/>
      <c r="G394" s="85"/>
      <c r="H394" s="85"/>
      <c r="I394" s="86"/>
      <c r="J394" s="86"/>
      <c r="K394" s="86"/>
    </row>
    <row r="395" spans="1:12" s="7" customFormat="1" ht="18" customHeight="1" x14ac:dyDescent="0.55000000000000004">
      <c r="A395" s="175" t="s">
        <v>25</v>
      </c>
      <c r="B395" s="175"/>
      <c r="C395" s="175"/>
      <c r="D395" s="175"/>
      <c r="E395" s="175"/>
      <c r="F395" s="175"/>
      <c r="G395" s="175"/>
      <c r="H395" s="175"/>
      <c r="I395" s="175"/>
      <c r="J395" s="175"/>
      <c r="K395" s="175"/>
    </row>
    <row r="396" spans="1:12" s="6" customFormat="1" ht="10.8" thickBot="1" x14ac:dyDescent="0.45">
      <c r="A396" s="85"/>
      <c r="B396" s="85"/>
      <c r="C396" s="85"/>
      <c r="D396" s="85"/>
      <c r="E396" s="85"/>
      <c r="F396" s="85"/>
      <c r="G396" s="85"/>
      <c r="H396" s="85"/>
      <c r="I396" s="86"/>
      <c r="J396" s="86"/>
      <c r="K396" s="86"/>
    </row>
    <row r="397" spans="1:12" s="6" customFormat="1" ht="18" customHeight="1" thickBot="1" x14ac:dyDescent="0.5">
      <c r="A397" s="177" t="s">
        <v>121</v>
      </c>
      <c r="B397" s="177"/>
      <c r="C397" s="177"/>
      <c r="D397" s="85"/>
      <c r="E397" s="85"/>
      <c r="F397" s="85"/>
      <c r="G397" s="85"/>
      <c r="H397" s="149" t="s">
        <v>185</v>
      </c>
      <c r="I397" s="151"/>
      <c r="J397" s="54"/>
      <c r="K397" s="54"/>
    </row>
    <row r="398" spans="1:12" ht="18" customHeight="1" thickBot="1" x14ac:dyDescent="0.6">
      <c r="A398" s="92" t="s">
        <v>123</v>
      </c>
      <c r="B398" s="227"/>
      <c r="C398" s="227"/>
      <c r="D398" s="227"/>
      <c r="E398" s="227"/>
      <c r="F398" s="227"/>
      <c r="G398" s="228"/>
      <c r="H398" s="149" t="s">
        <v>184</v>
      </c>
      <c r="I398" s="151"/>
      <c r="J398" s="30">
        <f>IF(J397&gt;1,5,0)</f>
        <v>0</v>
      </c>
      <c r="K398" s="30">
        <f>IF(K397&gt;1,5,0)</f>
        <v>0</v>
      </c>
    </row>
    <row r="399" spans="1:12" s="6" customFormat="1" ht="15" thickBot="1" x14ac:dyDescent="0.5">
      <c r="A399" s="258" t="s">
        <v>183</v>
      </c>
      <c r="B399" s="258"/>
      <c r="C399" s="258"/>
      <c r="D399" s="258"/>
      <c r="E399" s="258"/>
      <c r="F399" s="258"/>
      <c r="G399" s="258"/>
      <c r="H399" s="258"/>
      <c r="I399" s="259"/>
      <c r="J399" s="25" t="s">
        <v>0</v>
      </c>
      <c r="K399" s="26">
        <f>SUM(J398:K398)</f>
        <v>0</v>
      </c>
    </row>
    <row r="400" spans="1:12" s="106" customFormat="1" ht="6.9" x14ac:dyDescent="0.3">
      <c r="A400" s="104"/>
      <c r="B400" s="104"/>
      <c r="C400" s="104"/>
      <c r="D400" s="104"/>
      <c r="E400" s="104"/>
      <c r="F400" s="104"/>
      <c r="G400" s="104"/>
      <c r="H400" s="104"/>
      <c r="I400" s="105"/>
      <c r="J400" s="105"/>
      <c r="K400" s="105"/>
    </row>
    <row r="401" spans="1:11" x14ac:dyDescent="0.55000000000000004">
      <c r="A401" s="62" t="s">
        <v>122</v>
      </c>
      <c r="B401" s="62"/>
      <c r="C401" s="62"/>
      <c r="D401" s="94"/>
      <c r="E401" s="94"/>
      <c r="F401" s="94"/>
      <c r="G401" s="94"/>
      <c r="H401" s="94"/>
      <c r="I401" s="94"/>
      <c r="J401" s="94"/>
      <c r="K401" s="94"/>
    </row>
    <row r="402" spans="1:11" s="6" customFormat="1" ht="30.6" customHeight="1" x14ac:dyDescent="0.4">
      <c r="A402" s="260" t="s">
        <v>182</v>
      </c>
      <c r="B402" s="261"/>
      <c r="C402" s="261"/>
      <c r="D402" s="261"/>
      <c r="E402" s="261"/>
      <c r="F402" s="261"/>
      <c r="G402" s="261"/>
      <c r="H402" s="261"/>
      <c r="I402" s="261"/>
      <c r="J402" s="261"/>
      <c r="K402" s="261"/>
    </row>
    <row r="403" spans="1:11" s="106" customFormat="1" ht="7.2" thickBot="1" x14ac:dyDescent="0.35">
      <c r="A403" s="104"/>
      <c r="B403" s="104"/>
      <c r="C403" s="104"/>
      <c r="D403" s="104"/>
      <c r="E403" s="104"/>
      <c r="F403" s="104"/>
      <c r="G403" s="104"/>
      <c r="H403" s="104"/>
      <c r="I403" s="105"/>
      <c r="J403" s="105"/>
      <c r="K403" s="105"/>
    </row>
    <row r="404" spans="1:11" s="6" customFormat="1" ht="15" thickBot="1" x14ac:dyDescent="0.45">
      <c r="A404" s="14" t="s">
        <v>1</v>
      </c>
      <c r="B404" s="18"/>
      <c r="C404" s="135" t="s">
        <v>35</v>
      </c>
      <c r="D404" s="135"/>
      <c r="E404" s="135"/>
      <c r="F404" s="135"/>
      <c r="G404" s="135"/>
      <c r="H404" s="18"/>
      <c r="I404" s="135" t="s">
        <v>134</v>
      </c>
      <c r="J404" s="135"/>
      <c r="K404" s="71" t="s">
        <v>3</v>
      </c>
    </row>
    <row r="405" spans="1:11" s="8" customFormat="1" ht="18" customHeight="1" x14ac:dyDescent="0.45">
      <c r="A405" s="44"/>
      <c r="B405" s="20"/>
      <c r="C405" s="141"/>
      <c r="D405" s="141"/>
      <c r="E405" s="141"/>
      <c r="F405" s="141"/>
      <c r="G405" s="141"/>
      <c r="H405" s="20"/>
      <c r="I405" s="141"/>
      <c r="J405" s="141"/>
      <c r="K405" s="27">
        <f>IF(I405&gt;0,3,0)</f>
        <v>0</v>
      </c>
    </row>
    <row r="406" spans="1:11" ht="18" customHeight="1" x14ac:dyDescent="0.55000000000000004">
      <c r="A406" s="44"/>
      <c r="C406" s="141"/>
      <c r="D406" s="141"/>
      <c r="E406" s="141"/>
      <c r="F406" s="141"/>
      <c r="G406" s="141"/>
      <c r="I406" s="141"/>
      <c r="J406" s="141"/>
      <c r="K406" s="28">
        <f t="shared" ref="K406:K414" si="17">IF(I406&gt;0,3,0)</f>
        <v>0</v>
      </c>
    </row>
    <row r="407" spans="1:11" ht="18" customHeight="1" x14ac:dyDescent="0.55000000000000004">
      <c r="A407" s="44"/>
      <c r="C407" s="141"/>
      <c r="D407" s="141"/>
      <c r="E407" s="141"/>
      <c r="F407" s="141"/>
      <c r="G407" s="141"/>
      <c r="I407" s="141"/>
      <c r="J407" s="141"/>
      <c r="K407" s="28">
        <f t="shared" si="17"/>
        <v>0</v>
      </c>
    </row>
    <row r="408" spans="1:11" ht="18" customHeight="1" x14ac:dyDescent="0.55000000000000004">
      <c r="A408" s="44"/>
      <c r="C408" s="141"/>
      <c r="D408" s="141"/>
      <c r="E408" s="141"/>
      <c r="F408" s="141"/>
      <c r="G408" s="141"/>
      <c r="I408" s="141"/>
      <c r="J408" s="141"/>
      <c r="K408" s="28">
        <f t="shared" si="17"/>
        <v>0</v>
      </c>
    </row>
    <row r="409" spans="1:11" ht="18" customHeight="1" x14ac:dyDescent="0.55000000000000004">
      <c r="A409" s="44"/>
      <c r="C409" s="141"/>
      <c r="D409" s="141"/>
      <c r="E409" s="141"/>
      <c r="F409" s="141"/>
      <c r="G409" s="141"/>
      <c r="I409" s="141"/>
      <c r="J409" s="141"/>
      <c r="K409" s="28">
        <f t="shared" si="17"/>
        <v>0</v>
      </c>
    </row>
    <row r="410" spans="1:11" ht="18" customHeight="1" x14ac:dyDescent="0.55000000000000004">
      <c r="A410" s="44"/>
      <c r="C410" s="141"/>
      <c r="D410" s="141"/>
      <c r="E410" s="141"/>
      <c r="F410" s="141"/>
      <c r="G410" s="141"/>
      <c r="I410" s="141"/>
      <c r="J410" s="141"/>
      <c r="K410" s="28">
        <f t="shared" si="17"/>
        <v>0</v>
      </c>
    </row>
    <row r="411" spans="1:11" ht="18" customHeight="1" x14ac:dyDescent="0.55000000000000004">
      <c r="A411" s="44"/>
      <c r="C411" s="141"/>
      <c r="D411" s="141"/>
      <c r="E411" s="141"/>
      <c r="F411" s="141"/>
      <c r="G411" s="141"/>
      <c r="I411" s="141"/>
      <c r="J411" s="141"/>
      <c r="K411" s="28">
        <f t="shared" si="17"/>
        <v>0</v>
      </c>
    </row>
    <row r="412" spans="1:11" ht="18" customHeight="1" x14ac:dyDescent="0.55000000000000004">
      <c r="A412" s="44"/>
      <c r="C412" s="141"/>
      <c r="D412" s="141"/>
      <c r="E412" s="141"/>
      <c r="F412" s="141"/>
      <c r="G412" s="141"/>
      <c r="I412" s="141"/>
      <c r="J412" s="141"/>
      <c r="K412" s="28">
        <f t="shared" si="17"/>
        <v>0</v>
      </c>
    </row>
    <row r="413" spans="1:11" ht="18" customHeight="1" x14ac:dyDescent="0.55000000000000004">
      <c r="A413" s="44"/>
      <c r="C413" s="141"/>
      <c r="D413" s="141"/>
      <c r="E413" s="141"/>
      <c r="F413" s="141"/>
      <c r="G413" s="141"/>
      <c r="I413" s="141"/>
      <c r="J413" s="141"/>
      <c r="K413" s="28">
        <f t="shared" si="17"/>
        <v>0</v>
      </c>
    </row>
    <row r="414" spans="1:11" ht="18" customHeight="1" thickBot="1" x14ac:dyDescent="0.6">
      <c r="A414" s="44"/>
      <c r="C414" s="141"/>
      <c r="D414" s="141"/>
      <c r="E414" s="141"/>
      <c r="F414" s="141"/>
      <c r="G414" s="141"/>
      <c r="I414" s="141"/>
      <c r="J414" s="141"/>
      <c r="K414" s="29">
        <f t="shared" si="17"/>
        <v>0</v>
      </c>
    </row>
    <row r="415" spans="1:11" ht="18" customHeight="1" thickBot="1" x14ac:dyDescent="0.6">
      <c r="A415" s="165"/>
      <c r="B415" s="165"/>
      <c r="C415" s="165"/>
      <c r="D415" s="165"/>
      <c r="E415" s="165"/>
      <c r="F415" s="166"/>
      <c r="G415" s="149" t="s">
        <v>99</v>
      </c>
      <c r="H415" s="150"/>
      <c r="I415" s="150"/>
      <c r="J415" s="151"/>
      <c r="K415" s="30">
        <f>K405+K406+K407+K408+K409+K410+K411+K412+K413+K414</f>
        <v>0</v>
      </c>
    </row>
    <row r="416" spans="1:11" ht="18" customHeight="1" thickBot="1" x14ac:dyDescent="0.6">
      <c r="A416" s="165" t="s">
        <v>141</v>
      </c>
      <c r="B416" s="165"/>
      <c r="C416" s="165"/>
      <c r="D416" s="165"/>
      <c r="E416" s="165"/>
      <c r="F416" s="166"/>
      <c r="G416" s="149" t="s">
        <v>100</v>
      </c>
      <c r="H416" s="150"/>
      <c r="I416" s="150"/>
      <c r="J416" s="151"/>
      <c r="K416" s="26">
        <f>IF(K415&gt;29,30,K415)</f>
        <v>0</v>
      </c>
    </row>
    <row r="417" spans="1:11" s="106" customFormat="1" ht="6.9" x14ac:dyDescent="0.3">
      <c r="A417" s="104"/>
      <c r="B417" s="104"/>
      <c r="C417" s="104"/>
      <c r="D417" s="104"/>
      <c r="E417" s="104"/>
      <c r="F417" s="104"/>
      <c r="G417" s="104"/>
      <c r="H417" s="104"/>
      <c r="I417" s="105"/>
      <c r="J417" s="105"/>
      <c r="K417" s="105"/>
    </row>
    <row r="418" spans="1:11" s="6" customFormat="1" ht="14.7" x14ac:dyDescent="0.4">
      <c r="A418" s="175" t="s">
        <v>133</v>
      </c>
      <c r="B418" s="175"/>
      <c r="C418" s="175"/>
      <c r="D418" s="175"/>
      <c r="E418" s="175"/>
      <c r="F418" s="175"/>
      <c r="G418" s="175"/>
      <c r="H418" s="175"/>
      <c r="I418" s="175"/>
      <c r="J418" s="175"/>
      <c r="K418" s="175"/>
    </row>
    <row r="419" spans="1:11" s="108" customFormat="1" ht="8.1" thickBot="1" x14ac:dyDescent="0.35">
      <c r="A419" s="107"/>
      <c r="B419" s="107"/>
      <c r="C419" s="107"/>
      <c r="D419" s="107"/>
      <c r="E419" s="107"/>
      <c r="F419" s="107"/>
      <c r="G419" s="107"/>
      <c r="H419" s="107"/>
      <c r="I419" s="107"/>
      <c r="J419" s="107"/>
      <c r="K419" s="107"/>
    </row>
    <row r="420" spans="1:11" s="8" customFormat="1" ht="18" customHeight="1" thickBot="1" x14ac:dyDescent="0.6">
      <c r="A420" s="14" t="s">
        <v>1</v>
      </c>
      <c r="B420" s="18"/>
      <c r="C420" s="135" t="s">
        <v>12</v>
      </c>
      <c r="D420" s="135"/>
      <c r="E420" s="135"/>
      <c r="F420" s="135"/>
      <c r="G420" s="135"/>
      <c r="H420" s="135"/>
      <c r="I420" s="135"/>
      <c r="J420" s="135"/>
      <c r="K420" s="71" t="s">
        <v>3</v>
      </c>
    </row>
    <row r="421" spans="1:11" s="8" customFormat="1" ht="18" customHeight="1" x14ac:dyDescent="0.45">
      <c r="A421" s="44"/>
      <c r="B421" s="20"/>
      <c r="C421" s="141"/>
      <c r="D421" s="141"/>
      <c r="E421" s="141"/>
      <c r="F421" s="141"/>
      <c r="G421" s="141"/>
      <c r="H421" s="141"/>
      <c r="I421" s="141"/>
      <c r="J421" s="141"/>
      <c r="K421" s="27">
        <f>IF(C421&gt;0,5,0)</f>
        <v>0</v>
      </c>
    </row>
    <row r="422" spans="1:11" ht="18" customHeight="1" thickBot="1" x14ac:dyDescent="0.6">
      <c r="A422" s="44"/>
      <c r="C422" s="141"/>
      <c r="D422" s="141"/>
      <c r="E422" s="141"/>
      <c r="F422" s="141"/>
      <c r="G422" s="164"/>
      <c r="H422" s="164"/>
      <c r="I422" s="164"/>
      <c r="J422" s="164"/>
      <c r="K422" s="29">
        <f>IF(C422&gt;0,5,0)</f>
        <v>0</v>
      </c>
    </row>
    <row r="423" spans="1:11" ht="18" customHeight="1" thickBot="1" x14ac:dyDescent="0.6">
      <c r="G423" s="149" t="s">
        <v>101</v>
      </c>
      <c r="H423" s="150"/>
      <c r="I423" s="150"/>
      <c r="J423" s="151"/>
      <c r="K423" s="30">
        <f>K421+K422</f>
        <v>0</v>
      </c>
    </row>
    <row r="424" spans="1:11" s="108" customFormat="1" ht="8.1" thickBot="1" x14ac:dyDescent="0.35">
      <c r="A424" s="107"/>
      <c r="B424" s="107"/>
      <c r="C424" s="107"/>
      <c r="D424" s="107"/>
      <c r="E424" s="107"/>
      <c r="F424" s="107"/>
      <c r="G424" s="107"/>
      <c r="H424" s="107"/>
      <c r="I424" s="107"/>
      <c r="J424" s="107"/>
      <c r="K424" s="107"/>
    </row>
    <row r="425" spans="1:11" ht="18" customHeight="1" thickBot="1" x14ac:dyDescent="0.6">
      <c r="G425" s="149" t="s">
        <v>224</v>
      </c>
      <c r="H425" s="150"/>
      <c r="I425" s="150"/>
      <c r="J425" s="151"/>
      <c r="K425" s="26">
        <f>SUM(K423,K416,K399)</f>
        <v>0</v>
      </c>
    </row>
    <row r="426" spans="1:11" ht="14.7" x14ac:dyDescent="0.55000000000000004">
      <c r="A426" s="135" t="s">
        <v>57</v>
      </c>
      <c r="B426" s="135"/>
      <c r="C426" s="135"/>
      <c r="D426" s="135"/>
      <c r="E426" s="135"/>
      <c r="F426" s="135"/>
      <c r="G426" s="135"/>
      <c r="H426" s="135"/>
      <c r="I426" s="135"/>
      <c r="J426" s="135"/>
      <c r="K426" s="135"/>
    </row>
    <row r="427" spans="1:11" ht="18" customHeight="1" x14ac:dyDescent="0.55000000000000004">
      <c r="A427" s="142" t="s">
        <v>65</v>
      </c>
      <c r="B427" s="142"/>
      <c r="C427" s="142"/>
      <c r="D427" s="142"/>
      <c r="E427" s="142"/>
      <c r="F427" s="142"/>
      <c r="G427" s="142"/>
      <c r="H427" s="142"/>
      <c r="I427" s="142"/>
      <c r="J427" s="142"/>
      <c r="K427" s="142"/>
    </row>
    <row r="428" spans="1:11" s="6" customFormat="1" ht="10.5" x14ac:dyDescent="0.4">
      <c r="A428" s="85"/>
      <c r="B428" s="85"/>
      <c r="C428" s="85"/>
      <c r="D428" s="85"/>
      <c r="E428" s="85"/>
      <c r="F428" s="85"/>
      <c r="G428" s="85"/>
      <c r="H428" s="85"/>
      <c r="I428" s="86"/>
      <c r="J428" s="86"/>
      <c r="K428" s="86"/>
    </row>
    <row r="429" spans="1:11" s="8" customFormat="1" ht="14.7" x14ac:dyDescent="0.55000000000000004">
      <c r="A429" s="167" t="s">
        <v>186</v>
      </c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</row>
    <row r="430" spans="1:11" s="7" customFormat="1" ht="33.6" customHeight="1" x14ac:dyDescent="0.55000000000000004">
      <c r="A430" s="179" t="s">
        <v>49</v>
      </c>
      <c r="B430" s="179"/>
      <c r="C430" s="179"/>
      <c r="D430" s="179"/>
      <c r="E430" s="179"/>
      <c r="F430" s="179"/>
      <c r="G430" s="179"/>
      <c r="H430" s="179"/>
      <c r="I430" s="179"/>
      <c r="J430" s="179"/>
      <c r="K430" s="179"/>
    </row>
    <row r="431" spans="1:11" s="9" customFormat="1" ht="18" customHeight="1" thickBot="1" x14ac:dyDescent="0.6">
      <c r="A431" s="148" t="s">
        <v>50</v>
      </c>
      <c r="B431" s="148"/>
      <c r="C431" s="148"/>
      <c r="D431" s="148"/>
      <c r="E431" s="148"/>
      <c r="F431" s="148"/>
      <c r="G431" s="148"/>
      <c r="H431" s="148"/>
      <c r="I431" s="148"/>
      <c r="J431" s="148"/>
      <c r="K431" s="148"/>
    </row>
    <row r="432" spans="1:11" s="2" customFormat="1" ht="18" customHeight="1" thickBot="1" x14ac:dyDescent="0.6">
      <c r="A432" s="22" t="s">
        <v>1</v>
      </c>
      <c r="B432" s="21"/>
      <c r="C432" s="136" t="s">
        <v>104</v>
      </c>
      <c r="D432" s="136"/>
      <c r="E432" s="136"/>
      <c r="F432" s="136"/>
      <c r="G432" s="136"/>
      <c r="H432" s="136"/>
      <c r="I432" s="136"/>
      <c r="J432" s="189"/>
      <c r="K432" s="78" t="s">
        <v>3</v>
      </c>
    </row>
    <row r="433" spans="1:11" ht="18" customHeight="1" x14ac:dyDescent="0.55000000000000004">
      <c r="A433" s="44"/>
      <c r="C433" s="141"/>
      <c r="D433" s="141"/>
      <c r="E433" s="141"/>
      <c r="F433" s="141"/>
      <c r="G433" s="141"/>
      <c r="H433" s="141"/>
      <c r="I433" s="141"/>
      <c r="J433" s="141"/>
      <c r="K433" s="27">
        <f>IF(C433&gt;0,5,0)</f>
        <v>0</v>
      </c>
    </row>
    <row r="434" spans="1:11" ht="18" customHeight="1" x14ac:dyDescent="0.55000000000000004">
      <c r="A434" s="44"/>
      <c r="C434" s="141"/>
      <c r="D434" s="141"/>
      <c r="E434" s="141"/>
      <c r="F434" s="141"/>
      <c r="G434" s="141"/>
      <c r="H434" s="141"/>
      <c r="I434" s="141"/>
      <c r="J434" s="141"/>
      <c r="K434" s="28">
        <f t="shared" ref="K434:K453" si="18">IF(C434&gt;0,5,0)</f>
        <v>0</v>
      </c>
    </row>
    <row r="435" spans="1:11" ht="18" customHeight="1" x14ac:dyDescent="0.55000000000000004">
      <c r="A435" s="44"/>
      <c r="C435" s="141"/>
      <c r="D435" s="141"/>
      <c r="E435" s="141"/>
      <c r="F435" s="141"/>
      <c r="G435" s="141"/>
      <c r="H435" s="141"/>
      <c r="I435" s="141"/>
      <c r="J435" s="141"/>
      <c r="K435" s="28">
        <f t="shared" si="18"/>
        <v>0</v>
      </c>
    </row>
    <row r="436" spans="1:11" ht="18" customHeight="1" x14ac:dyDescent="0.55000000000000004">
      <c r="A436" s="44"/>
      <c r="C436" s="141"/>
      <c r="D436" s="141"/>
      <c r="E436" s="141"/>
      <c r="F436" s="141"/>
      <c r="G436" s="141"/>
      <c r="H436" s="141"/>
      <c r="I436" s="141"/>
      <c r="J436" s="141"/>
      <c r="K436" s="28">
        <f t="shared" si="18"/>
        <v>0</v>
      </c>
    </row>
    <row r="437" spans="1:11" ht="18" customHeight="1" x14ac:dyDescent="0.55000000000000004">
      <c r="A437" s="44"/>
      <c r="C437" s="141"/>
      <c r="D437" s="141"/>
      <c r="E437" s="141"/>
      <c r="F437" s="141"/>
      <c r="G437" s="141"/>
      <c r="H437" s="141"/>
      <c r="I437" s="141"/>
      <c r="J437" s="141"/>
      <c r="K437" s="28">
        <f t="shared" si="18"/>
        <v>0</v>
      </c>
    </row>
    <row r="438" spans="1:11" ht="18" customHeight="1" x14ac:dyDescent="0.55000000000000004">
      <c r="A438" s="44"/>
      <c r="C438" s="141"/>
      <c r="D438" s="141"/>
      <c r="E438" s="141"/>
      <c r="F438" s="141"/>
      <c r="G438" s="141"/>
      <c r="H438" s="141"/>
      <c r="I438" s="141"/>
      <c r="J438" s="141"/>
      <c r="K438" s="28">
        <f t="shared" si="18"/>
        <v>0</v>
      </c>
    </row>
    <row r="439" spans="1:11" ht="18" customHeight="1" x14ac:dyDescent="0.55000000000000004">
      <c r="A439" s="44"/>
      <c r="C439" s="141"/>
      <c r="D439" s="141"/>
      <c r="E439" s="141"/>
      <c r="F439" s="141"/>
      <c r="G439" s="141"/>
      <c r="H439" s="141"/>
      <c r="I439" s="141"/>
      <c r="J439" s="141"/>
      <c r="K439" s="28">
        <f t="shared" si="18"/>
        <v>0</v>
      </c>
    </row>
    <row r="440" spans="1:11" ht="18" customHeight="1" x14ac:dyDescent="0.55000000000000004">
      <c r="A440" s="44"/>
      <c r="C440" s="141"/>
      <c r="D440" s="141"/>
      <c r="E440" s="141"/>
      <c r="F440" s="141"/>
      <c r="G440" s="141"/>
      <c r="H440" s="141"/>
      <c r="I440" s="141"/>
      <c r="J440" s="141"/>
      <c r="K440" s="28">
        <f t="shared" si="18"/>
        <v>0</v>
      </c>
    </row>
    <row r="441" spans="1:11" ht="18" customHeight="1" x14ac:dyDescent="0.55000000000000004">
      <c r="A441" s="44"/>
      <c r="C441" s="141"/>
      <c r="D441" s="141"/>
      <c r="E441" s="141"/>
      <c r="F441" s="141"/>
      <c r="G441" s="141"/>
      <c r="H441" s="141"/>
      <c r="I441" s="141"/>
      <c r="J441" s="141"/>
      <c r="K441" s="28">
        <f t="shared" si="18"/>
        <v>0</v>
      </c>
    </row>
    <row r="442" spans="1:11" ht="18" customHeight="1" x14ac:dyDescent="0.55000000000000004">
      <c r="A442" s="44"/>
      <c r="C442" s="141"/>
      <c r="D442" s="141"/>
      <c r="E442" s="141"/>
      <c r="F442" s="141"/>
      <c r="G442" s="141"/>
      <c r="H442" s="141"/>
      <c r="I442" s="141"/>
      <c r="J442" s="141"/>
      <c r="K442" s="28">
        <f t="shared" si="18"/>
        <v>0</v>
      </c>
    </row>
    <row r="443" spans="1:11" ht="18" customHeight="1" x14ac:dyDescent="0.55000000000000004">
      <c r="A443" s="44"/>
      <c r="C443" s="141"/>
      <c r="D443" s="141"/>
      <c r="E443" s="141"/>
      <c r="F443" s="141"/>
      <c r="G443" s="141"/>
      <c r="H443" s="141"/>
      <c r="I443" s="141"/>
      <c r="J443" s="141"/>
      <c r="K443" s="28">
        <f t="shared" si="18"/>
        <v>0</v>
      </c>
    </row>
    <row r="444" spans="1:11" ht="18" customHeight="1" x14ac:dyDescent="0.55000000000000004">
      <c r="A444" s="44"/>
      <c r="C444" s="141"/>
      <c r="D444" s="141"/>
      <c r="E444" s="141"/>
      <c r="F444" s="141"/>
      <c r="G444" s="141"/>
      <c r="H444" s="141"/>
      <c r="I444" s="141"/>
      <c r="J444" s="141"/>
      <c r="K444" s="28">
        <f t="shared" si="18"/>
        <v>0</v>
      </c>
    </row>
    <row r="445" spans="1:11" ht="18" customHeight="1" x14ac:dyDescent="0.55000000000000004">
      <c r="A445" s="44"/>
      <c r="C445" s="141"/>
      <c r="D445" s="141"/>
      <c r="E445" s="141"/>
      <c r="F445" s="141"/>
      <c r="G445" s="141"/>
      <c r="H445" s="141"/>
      <c r="I445" s="141"/>
      <c r="J445" s="141"/>
      <c r="K445" s="28">
        <f t="shared" si="18"/>
        <v>0</v>
      </c>
    </row>
    <row r="446" spans="1:11" ht="18" customHeight="1" x14ac:dyDescent="0.55000000000000004">
      <c r="A446" s="44"/>
      <c r="C446" s="141"/>
      <c r="D446" s="141"/>
      <c r="E446" s="141"/>
      <c r="F446" s="141"/>
      <c r="G446" s="141"/>
      <c r="H446" s="141"/>
      <c r="I446" s="141"/>
      <c r="J446" s="141"/>
      <c r="K446" s="28">
        <f t="shared" si="18"/>
        <v>0</v>
      </c>
    </row>
    <row r="447" spans="1:11" ht="18" customHeight="1" x14ac:dyDescent="0.55000000000000004">
      <c r="A447" s="44"/>
      <c r="C447" s="141"/>
      <c r="D447" s="141"/>
      <c r="E447" s="141"/>
      <c r="F447" s="141"/>
      <c r="G447" s="141"/>
      <c r="H447" s="141"/>
      <c r="I447" s="141"/>
      <c r="J447" s="141"/>
      <c r="K447" s="28">
        <f t="shared" si="18"/>
        <v>0</v>
      </c>
    </row>
    <row r="448" spans="1:11" ht="18" customHeight="1" x14ac:dyDescent="0.55000000000000004">
      <c r="A448" s="44"/>
      <c r="C448" s="141"/>
      <c r="D448" s="141"/>
      <c r="E448" s="141"/>
      <c r="F448" s="141"/>
      <c r="G448" s="141"/>
      <c r="H448" s="141"/>
      <c r="I448" s="141"/>
      <c r="J448" s="141"/>
      <c r="K448" s="28">
        <f t="shared" si="18"/>
        <v>0</v>
      </c>
    </row>
    <row r="449" spans="1:16383" ht="18" customHeight="1" x14ac:dyDescent="0.55000000000000004">
      <c r="A449" s="44"/>
      <c r="C449" s="141"/>
      <c r="D449" s="141"/>
      <c r="E449" s="141"/>
      <c r="F449" s="141"/>
      <c r="G449" s="141"/>
      <c r="H449" s="141"/>
      <c r="I449" s="141"/>
      <c r="J449" s="141"/>
      <c r="K449" s="28">
        <f t="shared" si="18"/>
        <v>0</v>
      </c>
    </row>
    <row r="450" spans="1:16383" ht="18" customHeight="1" x14ac:dyDescent="0.55000000000000004">
      <c r="A450" s="44"/>
      <c r="C450" s="141"/>
      <c r="D450" s="141"/>
      <c r="E450" s="141"/>
      <c r="F450" s="141"/>
      <c r="G450" s="141"/>
      <c r="H450" s="141"/>
      <c r="I450" s="141"/>
      <c r="J450" s="141"/>
      <c r="K450" s="28">
        <f t="shared" si="18"/>
        <v>0</v>
      </c>
    </row>
    <row r="451" spans="1:16383" ht="18" customHeight="1" x14ac:dyDescent="0.55000000000000004">
      <c r="A451" s="44"/>
      <c r="C451" s="141"/>
      <c r="D451" s="141"/>
      <c r="E451" s="141"/>
      <c r="F451" s="141"/>
      <c r="G451" s="141"/>
      <c r="H451" s="141"/>
      <c r="I451" s="141"/>
      <c r="J451" s="141"/>
      <c r="K451" s="28">
        <f t="shared" si="18"/>
        <v>0</v>
      </c>
    </row>
    <row r="452" spans="1:16383" ht="18" customHeight="1" x14ac:dyDescent="0.55000000000000004">
      <c r="A452" s="44"/>
      <c r="C452" s="141"/>
      <c r="D452" s="141"/>
      <c r="E452" s="141"/>
      <c r="F452" s="141"/>
      <c r="G452" s="141"/>
      <c r="H452" s="141"/>
      <c r="I452" s="141"/>
      <c r="J452" s="141"/>
      <c r="K452" s="28">
        <f t="shared" si="18"/>
        <v>0</v>
      </c>
    </row>
    <row r="453" spans="1:16383" ht="18" customHeight="1" thickBot="1" x14ac:dyDescent="0.6">
      <c r="A453" s="44"/>
      <c r="C453" s="141"/>
      <c r="D453" s="141"/>
      <c r="E453" s="141"/>
      <c r="F453" s="141"/>
      <c r="G453" s="164"/>
      <c r="H453" s="164"/>
      <c r="I453" s="164"/>
      <c r="J453" s="164"/>
      <c r="K453" s="29">
        <f t="shared" si="18"/>
        <v>0</v>
      </c>
    </row>
    <row r="454" spans="1:16383" ht="18" customHeight="1" thickBot="1" x14ac:dyDescent="0.6">
      <c r="G454" s="149" t="s">
        <v>102</v>
      </c>
      <c r="H454" s="150"/>
      <c r="I454" s="150"/>
      <c r="J454" s="151"/>
      <c r="K454" s="30">
        <f>K433+K434+K435+K436+K437+K438+K439+K440+K441+K442+K443+K444+K445+K446+K447+K448+K449+K450+K451+K452+K453</f>
        <v>0</v>
      </c>
    </row>
    <row r="455" spans="1:16383" ht="14.7" x14ac:dyDescent="0.55000000000000004">
      <c r="A455" s="135" t="s">
        <v>57</v>
      </c>
      <c r="B455" s="135"/>
      <c r="C455" s="135"/>
      <c r="D455" s="135"/>
      <c r="E455" s="135"/>
      <c r="F455" s="135"/>
      <c r="G455" s="135"/>
      <c r="H455" s="135"/>
      <c r="I455" s="135"/>
      <c r="J455" s="135"/>
      <c r="K455" s="135"/>
    </row>
    <row r="456" spans="1:16383" ht="18" customHeight="1" x14ac:dyDescent="0.55000000000000004">
      <c r="A456" s="142" t="s">
        <v>65</v>
      </c>
      <c r="B456" s="142"/>
      <c r="C456" s="142"/>
      <c r="D456" s="142"/>
      <c r="E456" s="142"/>
      <c r="F456" s="142"/>
      <c r="G456" s="142"/>
      <c r="H456" s="142"/>
      <c r="I456" s="142"/>
      <c r="J456" s="142"/>
      <c r="K456" s="142"/>
    </row>
    <row r="457" spans="1:16383" s="6" customFormat="1" ht="10.5" x14ac:dyDescent="0.4">
      <c r="A457" s="85"/>
      <c r="B457" s="85"/>
      <c r="C457" s="85"/>
      <c r="D457" s="85"/>
      <c r="E457" s="85"/>
      <c r="F457" s="85"/>
      <c r="G457" s="85"/>
      <c r="H457" s="85"/>
      <c r="I457" s="86"/>
      <c r="J457" s="86"/>
      <c r="K457" s="86"/>
    </row>
    <row r="458" spans="1:16383" ht="18" customHeight="1" x14ac:dyDescent="0.55000000000000004">
      <c r="A458" s="177" t="s">
        <v>124</v>
      </c>
      <c r="B458" s="177"/>
      <c r="C458" s="177"/>
      <c r="D458" s="177"/>
      <c r="E458" s="177"/>
      <c r="F458" s="177"/>
      <c r="G458" s="177"/>
      <c r="H458" s="177"/>
      <c r="I458" s="177"/>
      <c r="J458" s="177"/>
      <c r="K458" s="177"/>
      <c r="L458" s="177"/>
      <c r="M458" s="177"/>
      <c r="N458" s="177"/>
      <c r="O458" s="177"/>
      <c r="P458" s="177"/>
      <c r="Q458" s="177"/>
      <c r="R458" s="177"/>
      <c r="S458" s="177"/>
      <c r="T458" s="177"/>
      <c r="U458" s="177"/>
      <c r="V458" s="177"/>
      <c r="W458" s="177"/>
      <c r="X458" s="177"/>
      <c r="Y458" s="177"/>
      <c r="Z458" s="177"/>
      <c r="AA458" s="177"/>
      <c r="AB458" s="177"/>
      <c r="AC458" s="177"/>
      <c r="AD458" s="177"/>
      <c r="AE458" s="177"/>
      <c r="AF458" s="177"/>
      <c r="AG458" s="177"/>
      <c r="AH458" s="177"/>
      <c r="AI458" s="177"/>
      <c r="AJ458" s="177"/>
      <c r="AK458" s="177"/>
      <c r="AL458" s="177"/>
      <c r="AM458" s="177"/>
      <c r="AN458" s="177"/>
      <c r="AO458" s="177"/>
      <c r="AP458" s="177"/>
      <c r="AQ458" s="177"/>
      <c r="AR458" s="177"/>
      <c r="AS458" s="177"/>
      <c r="AT458" s="177"/>
      <c r="AU458" s="177"/>
      <c r="AV458" s="177"/>
      <c r="AW458" s="177"/>
      <c r="AX458" s="177"/>
      <c r="AY458" s="177"/>
      <c r="AZ458" s="177"/>
      <c r="BA458" s="177"/>
      <c r="BB458" s="177"/>
      <c r="BC458" s="177"/>
      <c r="BD458" s="177"/>
      <c r="BE458" s="177"/>
      <c r="BF458" s="177"/>
      <c r="BG458" s="177"/>
      <c r="BH458" s="177"/>
      <c r="BI458" s="177"/>
      <c r="BJ458" s="177"/>
      <c r="BK458" s="177"/>
      <c r="BL458" s="177"/>
      <c r="BM458" s="177"/>
      <c r="BN458" s="177"/>
      <c r="BO458" s="177"/>
      <c r="BP458" s="177"/>
      <c r="BQ458" s="177"/>
      <c r="BR458" s="177"/>
      <c r="BS458" s="177"/>
      <c r="BT458" s="177"/>
      <c r="BU458" s="177"/>
      <c r="BV458" s="177"/>
      <c r="BW458" s="177"/>
      <c r="BX458" s="177"/>
      <c r="BY458" s="177"/>
      <c r="BZ458" s="177"/>
      <c r="CA458" s="177"/>
      <c r="CB458" s="177"/>
      <c r="CC458" s="177"/>
      <c r="CD458" s="177"/>
      <c r="CE458" s="177"/>
      <c r="CF458" s="177"/>
      <c r="CG458" s="177"/>
      <c r="CH458" s="177"/>
      <c r="CI458" s="177"/>
      <c r="CJ458" s="177"/>
      <c r="CK458" s="177"/>
      <c r="CL458" s="177"/>
      <c r="CM458" s="177"/>
      <c r="CN458" s="177"/>
      <c r="CO458" s="177"/>
      <c r="CP458" s="177"/>
      <c r="CQ458" s="177"/>
      <c r="CR458" s="177"/>
      <c r="CS458" s="177"/>
      <c r="CT458" s="177"/>
      <c r="CU458" s="177"/>
      <c r="CV458" s="177"/>
      <c r="CW458" s="177"/>
      <c r="CX458" s="177"/>
      <c r="CY458" s="177"/>
      <c r="CZ458" s="177"/>
      <c r="DA458" s="177"/>
      <c r="DB458" s="177"/>
      <c r="DC458" s="177"/>
      <c r="DD458" s="177"/>
      <c r="DE458" s="177"/>
      <c r="DF458" s="177"/>
      <c r="DG458" s="177"/>
      <c r="DH458" s="177"/>
      <c r="DI458" s="177"/>
      <c r="DJ458" s="177"/>
      <c r="DK458" s="177"/>
      <c r="DL458" s="177"/>
      <c r="DM458" s="177"/>
      <c r="DN458" s="177"/>
      <c r="DO458" s="177"/>
      <c r="DP458" s="177"/>
      <c r="DQ458" s="177"/>
      <c r="DR458" s="177"/>
      <c r="DS458" s="177"/>
      <c r="DT458" s="177"/>
      <c r="DU458" s="177"/>
      <c r="DV458" s="177"/>
      <c r="DW458" s="177"/>
      <c r="DX458" s="177"/>
      <c r="DY458" s="177"/>
      <c r="DZ458" s="177"/>
      <c r="EA458" s="177"/>
      <c r="EB458" s="177"/>
      <c r="EC458" s="177"/>
      <c r="ED458" s="177"/>
      <c r="EE458" s="177"/>
      <c r="EF458" s="177"/>
      <c r="EG458" s="177"/>
      <c r="EH458" s="177"/>
      <c r="EI458" s="177"/>
      <c r="EJ458" s="177"/>
      <c r="EK458" s="177"/>
      <c r="EL458" s="177"/>
      <c r="EM458" s="177"/>
      <c r="EN458" s="177"/>
      <c r="EO458" s="177"/>
      <c r="EP458" s="177"/>
      <c r="EQ458" s="177"/>
      <c r="ER458" s="177"/>
      <c r="ES458" s="177"/>
      <c r="ET458" s="177"/>
      <c r="EU458" s="177"/>
      <c r="EV458" s="177"/>
      <c r="EW458" s="177"/>
      <c r="EX458" s="177"/>
      <c r="EY458" s="177"/>
      <c r="EZ458" s="177"/>
      <c r="FA458" s="177"/>
      <c r="FB458" s="177"/>
      <c r="FC458" s="177"/>
      <c r="FD458" s="177"/>
      <c r="FE458" s="177"/>
      <c r="FF458" s="177"/>
      <c r="FG458" s="177"/>
      <c r="FH458" s="177"/>
      <c r="FI458" s="177"/>
      <c r="FJ458" s="177"/>
      <c r="FK458" s="177"/>
      <c r="FL458" s="177"/>
      <c r="FM458" s="177"/>
      <c r="FN458" s="177"/>
      <c r="FO458" s="177"/>
      <c r="FP458" s="177"/>
      <c r="FQ458" s="177"/>
      <c r="FR458" s="177"/>
      <c r="FS458" s="177"/>
      <c r="FT458" s="177"/>
      <c r="FU458" s="177"/>
      <c r="FV458" s="177"/>
      <c r="FW458" s="177"/>
      <c r="FX458" s="177"/>
      <c r="FY458" s="177"/>
      <c r="FZ458" s="177"/>
      <c r="GA458" s="177"/>
      <c r="GB458" s="177"/>
      <c r="GC458" s="177"/>
      <c r="GD458" s="177"/>
      <c r="GE458" s="177"/>
      <c r="GF458" s="177"/>
      <c r="GG458" s="177"/>
      <c r="GH458" s="177"/>
      <c r="GI458" s="177"/>
      <c r="GJ458" s="177"/>
      <c r="GK458" s="177"/>
      <c r="GL458" s="177"/>
      <c r="GM458" s="177"/>
      <c r="GN458" s="177"/>
      <c r="GO458" s="177"/>
      <c r="GP458" s="177"/>
      <c r="GQ458" s="177"/>
      <c r="GR458" s="177"/>
      <c r="GS458" s="177"/>
      <c r="GT458" s="177"/>
      <c r="GU458" s="177"/>
      <c r="GV458" s="177"/>
      <c r="GW458" s="177"/>
      <c r="GX458" s="177"/>
      <c r="GY458" s="177"/>
      <c r="GZ458" s="177"/>
      <c r="HA458" s="177"/>
      <c r="HB458" s="177"/>
      <c r="HC458" s="177"/>
      <c r="HD458" s="177"/>
      <c r="HE458" s="177"/>
      <c r="HF458" s="177"/>
      <c r="HG458" s="177"/>
      <c r="HH458" s="177"/>
      <c r="HI458" s="177"/>
      <c r="HJ458" s="177"/>
      <c r="HK458" s="177"/>
      <c r="HL458" s="177"/>
      <c r="HM458" s="177"/>
      <c r="HN458" s="177"/>
      <c r="HO458" s="177"/>
      <c r="HP458" s="177"/>
      <c r="HQ458" s="177"/>
      <c r="HR458" s="177"/>
      <c r="HS458" s="177"/>
      <c r="HT458" s="177"/>
      <c r="HU458" s="177"/>
      <c r="HV458" s="177"/>
      <c r="HW458" s="177"/>
      <c r="HX458" s="177"/>
      <c r="HY458" s="177"/>
      <c r="HZ458" s="177"/>
      <c r="IA458" s="177"/>
      <c r="IB458" s="177"/>
      <c r="IC458" s="177"/>
      <c r="ID458" s="177"/>
      <c r="IE458" s="177"/>
      <c r="IF458" s="177"/>
      <c r="IG458" s="177"/>
      <c r="IH458" s="177"/>
      <c r="II458" s="177"/>
      <c r="IJ458" s="177"/>
      <c r="IK458" s="177"/>
      <c r="IL458" s="177"/>
      <c r="IM458" s="177"/>
      <c r="IN458" s="177"/>
      <c r="IO458" s="177"/>
      <c r="IP458" s="177"/>
      <c r="IQ458" s="177"/>
      <c r="IR458" s="177"/>
      <c r="IS458" s="177"/>
      <c r="IT458" s="177"/>
      <c r="IU458" s="177"/>
      <c r="IV458" s="177"/>
      <c r="IW458" s="177"/>
      <c r="IX458" s="177"/>
      <c r="IY458" s="177"/>
      <c r="IZ458" s="177"/>
      <c r="JA458" s="177"/>
      <c r="JB458" s="177"/>
      <c r="JC458" s="177"/>
      <c r="JD458" s="177"/>
      <c r="JE458" s="177"/>
      <c r="JF458" s="177"/>
      <c r="JG458" s="177"/>
      <c r="JH458" s="177"/>
      <c r="JI458" s="177"/>
      <c r="JJ458" s="177"/>
      <c r="JK458" s="177"/>
      <c r="JL458" s="177"/>
      <c r="JM458" s="177"/>
      <c r="JN458" s="177"/>
      <c r="JO458" s="177"/>
      <c r="JP458" s="177"/>
      <c r="JQ458" s="177"/>
      <c r="JR458" s="177"/>
      <c r="JS458" s="177"/>
      <c r="JT458" s="177"/>
      <c r="JU458" s="177"/>
      <c r="JV458" s="177"/>
      <c r="JW458" s="177"/>
      <c r="JX458" s="177"/>
      <c r="JY458" s="177"/>
      <c r="JZ458" s="177"/>
      <c r="KA458" s="177"/>
      <c r="KB458" s="177"/>
      <c r="KC458" s="177"/>
      <c r="KD458" s="177"/>
      <c r="KE458" s="177"/>
      <c r="KF458" s="177"/>
      <c r="KG458" s="177"/>
      <c r="KH458" s="177"/>
      <c r="KI458" s="177"/>
      <c r="KJ458" s="177"/>
      <c r="KK458" s="177"/>
      <c r="KL458" s="177"/>
      <c r="KM458" s="177"/>
      <c r="KN458" s="177"/>
      <c r="KO458" s="177"/>
      <c r="KP458" s="177"/>
      <c r="KQ458" s="177"/>
      <c r="KR458" s="177"/>
      <c r="KS458" s="177"/>
      <c r="KT458" s="177"/>
      <c r="KU458" s="177"/>
      <c r="KV458" s="177"/>
      <c r="KW458" s="177"/>
      <c r="KX458" s="177"/>
      <c r="KY458" s="177"/>
      <c r="KZ458" s="177"/>
      <c r="LA458" s="177"/>
      <c r="LB458" s="177"/>
      <c r="LC458" s="177"/>
      <c r="LD458" s="177"/>
      <c r="LE458" s="177"/>
      <c r="LF458" s="177"/>
      <c r="LG458" s="177"/>
      <c r="LH458" s="177"/>
      <c r="LI458" s="177"/>
      <c r="LJ458" s="177"/>
      <c r="LK458" s="177"/>
      <c r="LL458" s="177"/>
      <c r="LM458" s="177"/>
      <c r="LN458" s="177"/>
      <c r="LO458" s="177"/>
      <c r="LP458" s="177"/>
      <c r="LQ458" s="177"/>
      <c r="LR458" s="177"/>
      <c r="LS458" s="177"/>
      <c r="LT458" s="177"/>
      <c r="LU458" s="177"/>
      <c r="LV458" s="177"/>
      <c r="LW458" s="177"/>
      <c r="LX458" s="177"/>
      <c r="LY458" s="177"/>
      <c r="LZ458" s="177"/>
      <c r="MA458" s="177"/>
      <c r="MB458" s="177"/>
      <c r="MC458" s="177"/>
      <c r="MD458" s="177"/>
      <c r="ME458" s="177"/>
      <c r="MF458" s="177"/>
      <c r="MG458" s="177"/>
      <c r="MH458" s="177"/>
      <c r="MI458" s="177"/>
      <c r="MJ458" s="177"/>
      <c r="MK458" s="177"/>
      <c r="ML458" s="177"/>
      <c r="MM458" s="177"/>
      <c r="MN458" s="177"/>
      <c r="MO458" s="177"/>
      <c r="MP458" s="177"/>
      <c r="MQ458" s="177"/>
      <c r="MR458" s="177"/>
      <c r="MS458" s="177"/>
      <c r="MT458" s="177"/>
      <c r="MU458" s="177"/>
      <c r="MV458" s="177"/>
      <c r="MW458" s="177"/>
      <c r="MX458" s="177"/>
      <c r="MY458" s="177"/>
      <c r="MZ458" s="177"/>
      <c r="NA458" s="177"/>
      <c r="NB458" s="177"/>
      <c r="NC458" s="177"/>
      <c r="ND458" s="177"/>
      <c r="NE458" s="177"/>
      <c r="NF458" s="177"/>
      <c r="NG458" s="177"/>
      <c r="NH458" s="177"/>
      <c r="NI458" s="177"/>
      <c r="NJ458" s="177"/>
      <c r="NK458" s="177"/>
      <c r="NL458" s="177"/>
      <c r="NM458" s="177"/>
      <c r="NN458" s="177"/>
      <c r="NO458" s="177"/>
      <c r="NP458" s="177"/>
      <c r="NQ458" s="177"/>
      <c r="NR458" s="177"/>
      <c r="NS458" s="177"/>
      <c r="NT458" s="177"/>
      <c r="NU458" s="177"/>
      <c r="NV458" s="177"/>
      <c r="NW458" s="177"/>
      <c r="NX458" s="177"/>
      <c r="NY458" s="177"/>
      <c r="NZ458" s="177"/>
      <c r="OA458" s="177"/>
      <c r="OB458" s="177"/>
      <c r="OC458" s="177"/>
      <c r="OD458" s="177"/>
      <c r="OE458" s="177"/>
      <c r="OF458" s="177"/>
      <c r="OG458" s="177"/>
      <c r="OH458" s="177"/>
      <c r="OI458" s="177"/>
      <c r="OJ458" s="177"/>
      <c r="OK458" s="177"/>
      <c r="OL458" s="177"/>
      <c r="OM458" s="177"/>
      <c r="ON458" s="177"/>
      <c r="OO458" s="177"/>
      <c r="OP458" s="177"/>
      <c r="OQ458" s="177"/>
      <c r="OR458" s="177"/>
      <c r="OS458" s="177"/>
      <c r="OT458" s="177"/>
      <c r="OU458" s="177"/>
      <c r="OV458" s="177"/>
      <c r="OW458" s="177"/>
      <c r="OX458" s="177"/>
      <c r="OY458" s="177"/>
      <c r="OZ458" s="177"/>
      <c r="PA458" s="177"/>
      <c r="PB458" s="177"/>
      <c r="PC458" s="177"/>
      <c r="PD458" s="177"/>
      <c r="PE458" s="177"/>
      <c r="PF458" s="177"/>
      <c r="PG458" s="177"/>
      <c r="PH458" s="177"/>
      <c r="PI458" s="177"/>
      <c r="PJ458" s="177"/>
      <c r="PK458" s="177"/>
      <c r="PL458" s="177"/>
      <c r="PM458" s="177"/>
      <c r="PN458" s="177"/>
      <c r="PO458" s="177"/>
      <c r="PP458" s="177"/>
      <c r="PQ458" s="177"/>
      <c r="PR458" s="177"/>
      <c r="PS458" s="177"/>
      <c r="PT458" s="177"/>
      <c r="PU458" s="177"/>
      <c r="PV458" s="177"/>
      <c r="PW458" s="177"/>
      <c r="PX458" s="177"/>
      <c r="PY458" s="177"/>
      <c r="PZ458" s="177"/>
      <c r="QA458" s="177"/>
      <c r="QB458" s="177"/>
      <c r="QC458" s="177"/>
      <c r="QD458" s="177"/>
      <c r="QE458" s="177"/>
      <c r="QF458" s="177"/>
      <c r="QG458" s="177"/>
      <c r="QH458" s="177"/>
      <c r="QI458" s="177"/>
      <c r="QJ458" s="177"/>
      <c r="QK458" s="177"/>
      <c r="QL458" s="177"/>
      <c r="QM458" s="177"/>
      <c r="QN458" s="177"/>
      <c r="QO458" s="177"/>
      <c r="QP458" s="177"/>
      <c r="QQ458" s="177"/>
      <c r="QR458" s="177"/>
      <c r="QS458" s="177"/>
      <c r="QT458" s="177"/>
      <c r="QU458" s="177"/>
      <c r="QV458" s="177"/>
      <c r="QW458" s="177"/>
      <c r="QX458" s="177"/>
      <c r="QY458" s="177"/>
      <c r="QZ458" s="177"/>
      <c r="RA458" s="177"/>
      <c r="RB458" s="177"/>
      <c r="RC458" s="177"/>
      <c r="RD458" s="177"/>
      <c r="RE458" s="177"/>
      <c r="RF458" s="177"/>
      <c r="RG458" s="177"/>
      <c r="RH458" s="177"/>
      <c r="RI458" s="177"/>
      <c r="RJ458" s="177"/>
      <c r="RK458" s="177"/>
      <c r="RL458" s="177"/>
      <c r="RM458" s="177"/>
      <c r="RN458" s="177"/>
      <c r="RO458" s="177"/>
      <c r="RP458" s="177"/>
      <c r="RQ458" s="177"/>
      <c r="RR458" s="177"/>
      <c r="RS458" s="177"/>
      <c r="RT458" s="177"/>
      <c r="RU458" s="177"/>
      <c r="RV458" s="177"/>
      <c r="RW458" s="177"/>
      <c r="RX458" s="177"/>
      <c r="RY458" s="177"/>
      <c r="RZ458" s="177"/>
      <c r="SA458" s="177"/>
      <c r="SB458" s="177"/>
      <c r="SC458" s="177"/>
      <c r="SD458" s="177"/>
      <c r="SE458" s="177"/>
      <c r="SF458" s="177"/>
      <c r="SG458" s="177"/>
      <c r="SH458" s="177"/>
      <c r="SI458" s="177"/>
      <c r="SJ458" s="177"/>
      <c r="SK458" s="177"/>
      <c r="SL458" s="177"/>
      <c r="SM458" s="177"/>
      <c r="SN458" s="177"/>
      <c r="SO458" s="177"/>
      <c r="SP458" s="177"/>
      <c r="SQ458" s="177"/>
      <c r="SR458" s="177"/>
      <c r="SS458" s="177"/>
      <c r="ST458" s="177"/>
      <c r="SU458" s="177"/>
      <c r="SV458" s="177"/>
      <c r="SW458" s="177"/>
      <c r="SX458" s="177"/>
      <c r="SY458" s="177"/>
      <c r="SZ458" s="177"/>
      <c r="TA458" s="177"/>
      <c r="TB458" s="177"/>
      <c r="TC458" s="177"/>
      <c r="TD458" s="177"/>
      <c r="TE458" s="177"/>
      <c r="TF458" s="177"/>
      <c r="TG458" s="177"/>
      <c r="TH458" s="177"/>
      <c r="TI458" s="177"/>
      <c r="TJ458" s="177"/>
      <c r="TK458" s="177"/>
      <c r="TL458" s="177"/>
      <c r="TM458" s="177"/>
      <c r="TN458" s="177"/>
      <c r="TO458" s="177"/>
      <c r="TP458" s="177"/>
      <c r="TQ458" s="177"/>
      <c r="TR458" s="177"/>
      <c r="TS458" s="177"/>
      <c r="TT458" s="177"/>
      <c r="TU458" s="177"/>
      <c r="TV458" s="177"/>
      <c r="TW458" s="177"/>
      <c r="TX458" s="177"/>
      <c r="TY458" s="177"/>
      <c r="TZ458" s="177"/>
      <c r="UA458" s="177"/>
      <c r="UB458" s="177"/>
      <c r="UC458" s="177"/>
      <c r="UD458" s="177"/>
      <c r="UE458" s="177"/>
      <c r="UF458" s="177"/>
      <c r="UG458" s="177"/>
      <c r="UH458" s="177"/>
      <c r="UI458" s="177"/>
      <c r="UJ458" s="177"/>
      <c r="UK458" s="177"/>
      <c r="UL458" s="177"/>
      <c r="UM458" s="177"/>
      <c r="UN458" s="177"/>
      <c r="UO458" s="177"/>
      <c r="UP458" s="177"/>
      <c r="UQ458" s="177"/>
      <c r="UR458" s="177"/>
      <c r="US458" s="177"/>
      <c r="UT458" s="177"/>
      <c r="UU458" s="177"/>
      <c r="UV458" s="177"/>
      <c r="UW458" s="177"/>
      <c r="UX458" s="177"/>
      <c r="UY458" s="177"/>
      <c r="UZ458" s="177"/>
      <c r="VA458" s="177"/>
      <c r="VB458" s="177"/>
      <c r="VC458" s="177"/>
      <c r="VD458" s="177"/>
      <c r="VE458" s="177"/>
      <c r="VF458" s="177"/>
      <c r="VG458" s="177"/>
      <c r="VH458" s="177"/>
      <c r="VI458" s="177"/>
      <c r="VJ458" s="177"/>
      <c r="VK458" s="177"/>
      <c r="VL458" s="177"/>
      <c r="VM458" s="177"/>
      <c r="VN458" s="177"/>
      <c r="VO458" s="177"/>
      <c r="VP458" s="177"/>
      <c r="VQ458" s="177"/>
      <c r="VR458" s="177"/>
      <c r="VS458" s="177"/>
      <c r="VT458" s="177"/>
      <c r="VU458" s="177"/>
      <c r="VV458" s="177"/>
      <c r="VW458" s="177"/>
      <c r="VX458" s="177"/>
      <c r="VY458" s="177"/>
      <c r="VZ458" s="177"/>
      <c r="WA458" s="177"/>
      <c r="WB458" s="177"/>
      <c r="WC458" s="177"/>
      <c r="WD458" s="177"/>
      <c r="WE458" s="177"/>
      <c r="WF458" s="177"/>
      <c r="WG458" s="177"/>
      <c r="WH458" s="177"/>
      <c r="WI458" s="177"/>
      <c r="WJ458" s="177"/>
      <c r="WK458" s="177"/>
      <c r="WL458" s="177"/>
      <c r="WM458" s="177"/>
      <c r="WN458" s="177"/>
      <c r="WO458" s="177"/>
      <c r="WP458" s="177"/>
      <c r="WQ458" s="177"/>
      <c r="WR458" s="177"/>
      <c r="WS458" s="177"/>
      <c r="WT458" s="177"/>
      <c r="WU458" s="177"/>
      <c r="WV458" s="177"/>
      <c r="WW458" s="177"/>
      <c r="WX458" s="177"/>
      <c r="WY458" s="177"/>
      <c r="WZ458" s="177"/>
      <c r="XA458" s="177"/>
      <c r="XB458" s="177"/>
      <c r="XC458" s="177"/>
      <c r="XD458" s="177"/>
      <c r="XE458" s="177"/>
      <c r="XF458" s="177"/>
      <c r="XG458" s="177"/>
      <c r="XH458" s="177"/>
      <c r="XI458" s="177"/>
      <c r="XJ458" s="177"/>
      <c r="XK458" s="177"/>
      <c r="XL458" s="177"/>
      <c r="XM458" s="177"/>
      <c r="XN458" s="177"/>
      <c r="XO458" s="177"/>
      <c r="XP458" s="177"/>
      <c r="XQ458" s="177"/>
      <c r="XR458" s="177"/>
      <c r="XS458" s="177"/>
      <c r="XT458" s="177"/>
      <c r="XU458" s="177"/>
      <c r="XV458" s="177"/>
      <c r="XW458" s="177"/>
      <c r="XX458" s="177"/>
      <c r="XY458" s="177"/>
      <c r="XZ458" s="177"/>
      <c r="YA458" s="177"/>
      <c r="YB458" s="177"/>
      <c r="YC458" s="177"/>
      <c r="YD458" s="177"/>
      <c r="YE458" s="177"/>
      <c r="YF458" s="177"/>
      <c r="YG458" s="177"/>
      <c r="YH458" s="177"/>
      <c r="YI458" s="177"/>
      <c r="YJ458" s="177"/>
      <c r="YK458" s="177"/>
      <c r="YL458" s="177"/>
      <c r="YM458" s="177"/>
      <c r="YN458" s="177"/>
      <c r="YO458" s="177"/>
      <c r="YP458" s="177"/>
      <c r="YQ458" s="177"/>
      <c r="YR458" s="177"/>
      <c r="YS458" s="177"/>
      <c r="YT458" s="177"/>
      <c r="YU458" s="177"/>
      <c r="YV458" s="177"/>
      <c r="YW458" s="177"/>
      <c r="YX458" s="177"/>
      <c r="YY458" s="177"/>
      <c r="YZ458" s="177"/>
      <c r="ZA458" s="177"/>
      <c r="ZB458" s="177"/>
      <c r="ZC458" s="177"/>
      <c r="ZD458" s="177"/>
      <c r="ZE458" s="177"/>
      <c r="ZF458" s="177"/>
      <c r="ZG458" s="177"/>
      <c r="ZH458" s="177"/>
      <c r="ZI458" s="177"/>
      <c r="ZJ458" s="177"/>
      <c r="ZK458" s="177"/>
      <c r="ZL458" s="177"/>
      <c r="ZM458" s="177"/>
      <c r="ZN458" s="177"/>
      <c r="ZO458" s="177"/>
      <c r="ZP458" s="177"/>
      <c r="ZQ458" s="177"/>
      <c r="ZR458" s="177"/>
      <c r="ZS458" s="177"/>
      <c r="ZT458" s="177"/>
      <c r="ZU458" s="177"/>
      <c r="ZV458" s="177"/>
      <c r="ZW458" s="177"/>
      <c r="ZX458" s="177"/>
      <c r="ZY458" s="177"/>
      <c r="ZZ458" s="177"/>
      <c r="AAA458" s="177"/>
      <c r="AAB458" s="177"/>
      <c r="AAC458" s="177"/>
      <c r="AAD458" s="177"/>
      <c r="AAE458" s="177"/>
      <c r="AAF458" s="177"/>
      <c r="AAG458" s="177"/>
      <c r="AAH458" s="177"/>
      <c r="AAI458" s="177"/>
      <c r="AAJ458" s="177"/>
      <c r="AAK458" s="177"/>
      <c r="AAL458" s="177"/>
      <c r="AAM458" s="177"/>
      <c r="AAN458" s="177"/>
      <c r="AAO458" s="177"/>
      <c r="AAP458" s="177"/>
      <c r="AAQ458" s="177"/>
      <c r="AAR458" s="177"/>
      <c r="AAS458" s="177"/>
      <c r="AAT458" s="177"/>
      <c r="AAU458" s="177"/>
      <c r="AAV458" s="177"/>
      <c r="AAW458" s="177"/>
      <c r="AAX458" s="177"/>
      <c r="AAY458" s="177"/>
      <c r="AAZ458" s="177"/>
      <c r="ABA458" s="177"/>
      <c r="ABB458" s="177"/>
      <c r="ABC458" s="177"/>
      <c r="ABD458" s="177"/>
      <c r="ABE458" s="177"/>
      <c r="ABF458" s="177"/>
      <c r="ABG458" s="177"/>
      <c r="ABH458" s="177"/>
      <c r="ABI458" s="177"/>
      <c r="ABJ458" s="177"/>
      <c r="ABK458" s="177"/>
      <c r="ABL458" s="177"/>
      <c r="ABM458" s="177"/>
      <c r="ABN458" s="177"/>
      <c r="ABO458" s="177"/>
      <c r="ABP458" s="177"/>
      <c r="ABQ458" s="177"/>
      <c r="ABR458" s="177"/>
      <c r="ABS458" s="177"/>
      <c r="ABT458" s="177"/>
      <c r="ABU458" s="177"/>
      <c r="ABV458" s="177"/>
      <c r="ABW458" s="177"/>
      <c r="ABX458" s="177"/>
      <c r="ABY458" s="177"/>
      <c r="ABZ458" s="177"/>
      <c r="ACA458" s="177"/>
      <c r="ACB458" s="177"/>
      <c r="ACC458" s="177"/>
      <c r="ACD458" s="177"/>
      <c r="ACE458" s="177"/>
      <c r="ACF458" s="177"/>
      <c r="ACG458" s="177"/>
      <c r="ACH458" s="177"/>
      <c r="ACI458" s="177"/>
      <c r="ACJ458" s="177"/>
      <c r="ACK458" s="177"/>
      <c r="ACL458" s="177"/>
      <c r="ACM458" s="177"/>
      <c r="ACN458" s="177"/>
      <c r="ACO458" s="177"/>
      <c r="ACP458" s="177"/>
      <c r="ACQ458" s="177"/>
      <c r="ACR458" s="177"/>
      <c r="ACS458" s="177"/>
      <c r="ACT458" s="177"/>
      <c r="ACU458" s="177"/>
      <c r="ACV458" s="177"/>
      <c r="ACW458" s="177"/>
      <c r="ACX458" s="177"/>
      <c r="ACY458" s="177"/>
      <c r="ACZ458" s="177"/>
      <c r="ADA458" s="177"/>
      <c r="ADB458" s="177"/>
      <c r="ADC458" s="177"/>
      <c r="ADD458" s="177"/>
      <c r="ADE458" s="177"/>
      <c r="ADF458" s="177"/>
      <c r="ADG458" s="177"/>
      <c r="ADH458" s="177"/>
      <c r="ADI458" s="177"/>
      <c r="ADJ458" s="177"/>
      <c r="ADK458" s="177"/>
      <c r="ADL458" s="177"/>
      <c r="ADM458" s="177"/>
      <c r="ADN458" s="177"/>
      <c r="ADO458" s="177"/>
      <c r="ADP458" s="177"/>
      <c r="ADQ458" s="177"/>
      <c r="ADR458" s="177"/>
      <c r="ADS458" s="177"/>
      <c r="ADT458" s="177"/>
      <c r="ADU458" s="177"/>
      <c r="ADV458" s="177"/>
      <c r="ADW458" s="177"/>
      <c r="ADX458" s="177"/>
      <c r="ADY458" s="177"/>
      <c r="ADZ458" s="177"/>
      <c r="AEA458" s="177"/>
      <c r="AEB458" s="177"/>
      <c r="AEC458" s="177"/>
      <c r="AED458" s="177"/>
      <c r="AEE458" s="177"/>
      <c r="AEF458" s="177"/>
      <c r="AEG458" s="177"/>
      <c r="AEH458" s="177"/>
      <c r="AEI458" s="177"/>
      <c r="AEJ458" s="177"/>
      <c r="AEK458" s="177"/>
      <c r="AEL458" s="177"/>
      <c r="AEM458" s="177"/>
      <c r="AEN458" s="177"/>
      <c r="AEO458" s="177"/>
      <c r="AEP458" s="177"/>
      <c r="AEQ458" s="177"/>
      <c r="AER458" s="177"/>
      <c r="AES458" s="177"/>
      <c r="AET458" s="177"/>
      <c r="AEU458" s="177"/>
      <c r="AEV458" s="177"/>
      <c r="AEW458" s="177"/>
      <c r="AEX458" s="177"/>
      <c r="AEY458" s="177"/>
      <c r="AEZ458" s="177"/>
      <c r="AFA458" s="177"/>
      <c r="AFB458" s="177"/>
      <c r="AFC458" s="177"/>
      <c r="AFD458" s="177"/>
      <c r="AFE458" s="177"/>
      <c r="AFF458" s="177"/>
      <c r="AFG458" s="177"/>
      <c r="AFH458" s="177"/>
      <c r="AFI458" s="177"/>
      <c r="AFJ458" s="177"/>
      <c r="AFK458" s="177"/>
      <c r="AFL458" s="177"/>
      <c r="AFM458" s="177"/>
      <c r="AFN458" s="177"/>
      <c r="AFO458" s="177"/>
      <c r="AFP458" s="177"/>
      <c r="AFQ458" s="177"/>
      <c r="AFR458" s="177"/>
      <c r="AFS458" s="177"/>
      <c r="AFT458" s="177"/>
      <c r="AFU458" s="177"/>
      <c r="AFV458" s="177"/>
      <c r="AFW458" s="177"/>
      <c r="AFX458" s="177"/>
      <c r="AFY458" s="177"/>
      <c r="AFZ458" s="177"/>
      <c r="AGA458" s="177"/>
      <c r="AGB458" s="177"/>
      <c r="AGC458" s="177"/>
      <c r="AGD458" s="177"/>
      <c r="AGE458" s="177"/>
      <c r="AGF458" s="177"/>
      <c r="AGG458" s="177"/>
      <c r="AGH458" s="177"/>
      <c r="AGI458" s="177"/>
      <c r="AGJ458" s="177"/>
      <c r="AGK458" s="177"/>
      <c r="AGL458" s="177"/>
      <c r="AGM458" s="177"/>
      <c r="AGN458" s="177"/>
      <c r="AGO458" s="177"/>
      <c r="AGP458" s="177"/>
      <c r="AGQ458" s="177"/>
      <c r="AGR458" s="177"/>
      <c r="AGS458" s="177"/>
      <c r="AGT458" s="177"/>
      <c r="AGU458" s="177"/>
      <c r="AGV458" s="177"/>
      <c r="AGW458" s="177"/>
      <c r="AGX458" s="177"/>
      <c r="AGY458" s="177"/>
      <c r="AGZ458" s="177"/>
      <c r="AHA458" s="177"/>
      <c r="AHB458" s="177"/>
      <c r="AHC458" s="177"/>
      <c r="AHD458" s="177"/>
      <c r="AHE458" s="177"/>
      <c r="AHF458" s="177"/>
      <c r="AHG458" s="177"/>
      <c r="AHH458" s="177"/>
      <c r="AHI458" s="177"/>
      <c r="AHJ458" s="177"/>
      <c r="AHK458" s="177"/>
      <c r="AHL458" s="177"/>
      <c r="AHM458" s="177"/>
      <c r="AHN458" s="177"/>
      <c r="AHO458" s="177"/>
      <c r="AHP458" s="177"/>
      <c r="AHQ458" s="177"/>
      <c r="AHR458" s="177"/>
      <c r="AHS458" s="177"/>
      <c r="AHT458" s="177"/>
      <c r="AHU458" s="177"/>
      <c r="AHV458" s="177"/>
      <c r="AHW458" s="177"/>
      <c r="AHX458" s="177"/>
      <c r="AHY458" s="177"/>
      <c r="AHZ458" s="177"/>
      <c r="AIA458" s="177"/>
      <c r="AIB458" s="177"/>
      <c r="AIC458" s="177"/>
      <c r="AID458" s="177"/>
      <c r="AIE458" s="177"/>
      <c r="AIF458" s="177"/>
      <c r="AIG458" s="177"/>
      <c r="AIH458" s="177"/>
      <c r="AII458" s="177"/>
      <c r="AIJ458" s="177"/>
      <c r="AIK458" s="177"/>
      <c r="AIL458" s="177"/>
      <c r="AIM458" s="177"/>
      <c r="AIN458" s="177"/>
      <c r="AIO458" s="177"/>
      <c r="AIP458" s="177"/>
      <c r="AIQ458" s="177"/>
      <c r="AIR458" s="177"/>
      <c r="AIS458" s="177"/>
      <c r="AIT458" s="177"/>
      <c r="AIU458" s="177"/>
      <c r="AIV458" s="177"/>
      <c r="AIW458" s="177"/>
      <c r="AIX458" s="177"/>
      <c r="AIY458" s="177"/>
      <c r="AIZ458" s="177"/>
      <c r="AJA458" s="177"/>
      <c r="AJB458" s="177"/>
      <c r="AJC458" s="177"/>
      <c r="AJD458" s="177"/>
      <c r="AJE458" s="177"/>
      <c r="AJF458" s="177"/>
      <c r="AJG458" s="177"/>
      <c r="AJH458" s="177"/>
      <c r="AJI458" s="177"/>
      <c r="AJJ458" s="177"/>
      <c r="AJK458" s="177"/>
      <c r="AJL458" s="177"/>
      <c r="AJM458" s="177"/>
      <c r="AJN458" s="177"/>
      <c r="AJO458" s="177"/>
      <c r="AJP458" s="177"/>
      <c r="AJQ458" s="177"/>
      <c r="AJR458" s="177"/>
      <c r="AJS458" s="177"/>
      <c r="AJT458" s="177"/>
      <c r="AJU458" s="177"/>
      <c r="AJV458" s="177"/>
      <c r="AJW458" s="177"/>
      <c r="AJX458" s="177"/>
      <c r="AJY458" s="177"/>
      <c r="AJZ458" s="177"/>
      <c r="AKA458" s="177"/>
      <c r="AKB458" s="177"/>
      <c r="AKC458" s="177"/>
      <c r="AKD458" s="177"/>
      <c r="AKE458" s="177"/>
      <c r="AKF458" s="177"/>
      <c r="AKG458" s="177"/>
      <c r="AKH458" s="177"/>
      <c r="AKI458" s="177"/>
      <c r="AKJ458" s="177"/>
      <c r="AKK458" s="177"/>
      <c r="AKL458" s="177"/>
      <c r="AKM458" s="177"/>
      <c r="AKN458" s="177"/>
      <c r="AKO458" s="177"/>
      <c r="AKP458" s="177"/>
      <c r="AKQ458" s="177"/>
      <c r="AKR458" s="177"/>
      <c r="AKS458" s="177"/>
      <c r="AKT458" s="177"/>
      <c r="AKU458" s="177"/>
      <c r="AKV458" s="177"/>
      <c r="AKW458" s="177"/>
      <c r="AKX458" s="177"/>
      <c r="AKY458" s="177"/>
      <c r="AKZ458" s="177"/>
      <c r="ALA458" s="177"/>
      <c r="ALB458" s="177"/>
      <c r="ALC458" s="177"/>
      <c r="ALD458" s="177"/>
      <c r="ALE458" s="177"/>
      <c r="ALF458" s="177"/>
      <c r="ALG458" s="177"/>
      <c r="ALH458" s="177"/>
      <c r="ALI458" s="177"/>
      <c r="ALJ458" s="177"/>
      <c r="ALK458" s="177"/>
      <c r="ALL458" s="177"/>
      <c r="ALM458" s="177"/>
      <c r="ALN458" s="177"/>
      <c r="ALO458" s="177"/>
      <c r="ALP458" s="177"/>
      <c r="ALQ458" s="177"/>
      <c r="ALR458" s="177"/>
      <c r="ALS458" s="177"/>
      <c r="ALT458" s="177"/>
      <c r="ALU458" s="177"/>
      <c r="ALV458" s="177"/>
      <c r="ALW458" s="177"/>
      <c r="ALX458" s="177"/>
      <c r="ALY458" s="177"/>
      <c r="ALZ458" s="177"/>
      <c r="AMA458" s="177"/>
      <c r="AMB458" s="177"/>
      <c r="AMC458" s="177"/>
      <c r="AMD458" s="177"/>
      <c r="AME458" s="177"/>
      <c r="AMF458" s="177"/>
      <c r="AMG458" s="177"/>
      <c r="AMH458" s="177"/>
      <c r="AMI458" s="177"/>
      <c r="AMJ458" s="177"/>
      <c r="AMK458" s="177"/>
      <c r="AML458" s="177"/>
      <c r="AMM458" s="177"/>
      <c r="AMN458" s="177"/>
      <c r="AMO458" s="177"/>
      <c r="AMP458" s="177"/>
      <c r="AMQ458" s="177"/>
      <c r="AMR458" s="177"/>
      <c r="AMS458" s="177"/>
      <c r="AMT458" s="177"/>
      <c r="AMU458" s="177"/>
      <c r="AMV458" s="177"/>
      <c r="AMW458" s="177"/>
      <c r="AMX458" s="177"/>
      <c r="AMY458" s="177"/>
      <c r="AMZ458" s="177"/>
      <c r="ANA458" s="177"/>
      <c r="ANB458" s="177"/>
      <c r="ANC458" s="177"/>
      <c r="AND458" s="177"/>
      <c r="ANE458" s="177"/>
      <c r="ANF458" s="177"/>
      <c r="ANG458" s="177"/>
      <c r="ANH458" s="177"/>
      <c r="ANI458" s="177"/>
      <c r="ANJ458" s="177"/>
      <c r="ANK458" s="177"/>
      <c r="ANL458" s="177"/>
      <c r="ANM458" s="177"/>
      <c r="ANN458" s="177"/>
      <c r="ANO458" s="177"/>
      <c r="ANP458" s="177"/>
      <c r="ANQ458" s="177"/>
      <c r="ANR458" s="177"/>
      <c r="ANS458" s="177"/>
      <c r="ANT458" s="177"/>
      <c r="ANU458" s="177"/>
      <c r="ANV458" s="177"/>
      <c r="ANW458" s="177"/>
      <c r="ANX458" s="177"/>
      <c r="ANY458" s="177"/>
      <c r="ANZ458" s="177"/>
      <c r="AOA458" s="177"/>
      <c r="AOB458" s="177"/>
      <c r="AOC458" s="177"/>
      <c r="AOD458" s="177"/>
      <c r="AOE458" s="177"/>
      <c r="AOF458" s="177"/>
      <c r="AOG458" s="177"/>
      <c r="AOH458" s="177"/>
      <c r="AOI458" s="177"/>
      <c r="AOJ458" s="177"/>
      <c r="AOK458" s="177"/>
      <c r="AOL458" s="177"/>
      <c r="AOM458" s="177"/>
      <c r="AON458" s="177"/>
      <c r="AOO458" s="177"/>
      <c r="AOP458" s="177"/>
      <c r="AOQ458" s="177"/>
      <c r="AOR458" s="177"/>
      <c r="AOS458" s="177"/>
      <c r="AOT458" s="177"/>
      <c r="AOU458" s="177"/>
      <c r="AOV458" s="177"/>
      <c r="AOW458" s="177"/>
      <c r="AOX458" s="177"/>
      <c r="AOY458" s="177"/>
      <c r="AOZ458" s="177"/>
      <c r="APA458" s="177"/>
      <c r="APB458" s="177"/>
      <c r="APC458" s="177"/>
      <c r="APD458" s="177"/>
      <c r="APE458" s="177"/>
      <c r="APF458" s="177"/>
      <c r="APG458" s="177"/>
      <c r="APH458" s="177"/>
      <c r="API458" s="177"/>
      <c r="APJ458" s="177"/>
      <c r="APK458" s="177"/>
      <c r="APL458" s="177"/>
      <c r="APM458" s="177"/>
      <c r="APN458" s="177"/>
      <c r="APO458" s="177"/>
      <c r="APP458" s="177"/>
      <c r="APQ458" s="177"/>
      <c r="APR458" s="177"/>
      <c r="APS458" s="177"/>
      <c r="APT458" s="177"/>
      <c r="APU458" s="177"/>
      <c r="APV458" s="177"/>
      <c r="APW458" s="177"/>
      <c r="APX458" s="177"/>
      <c r="APY458" s="177"/>
      <c r="APZ458" s="177"/>
      <c r="AQA458" s="177"/>
      <c r="AQB458" s="177"/>
      <c r="AQC458" s="177"/>
      <c r="AQD458" s="177"/>
      <c r="AQE458" s="177"/>
      <c r="AQF458" s="177"/>
      <c r="AQG458" s="177"/>
      <c r="AQH458" s="177"/>
      <c r="AQI458" s="177"/>
      <c r="AQJ458" s="177"/>
      <c r="AQK458" s="177"/>
      <c r="AQL458" s="177"/>
      <c r="AQM458" s="177"/>
      <c r="AQN458" s="177"/>
      <c r="AQO458" s="177"/>
      <c r="AQP458" s="177"/>
      <c r="AQQ458" s="177"/>
      <c r="AQR458" s="177"/>
      <c r="AQS458" s="177"/>
      <c r="AQT458" s="177"/>
      <c r="AQU458" s="177"/>
      <c r="AQV458" s="177"/>
      <c r="AQW458" s="177"/>
      <c r="AQX458" s="177"/>
      <c r="AQY458" s="177"/>
      <c r="AQZ458" s="177"/>
      <c r="ARA458" s="177"/>
      <c r="ARB458" s="177"/>
      <c r="ARC458" s="177"/>
      <c r="ARD458" s="177"/>
      <c r="ARE458" s="177"/>
      <c r="ARF458" s="177"/>
      <c r="ARG458" s="177"/>
      <c r="ARH458" s="177"/>
      <c r="ARI458" s="177"/>
      <c r="ARJ458" s="177"/>
      <c r="ARK458" s="177"/>
      <c r="ARL458" s="177"/>
      <c r="ARM458" s="177"/>
      <c r="ARN458" s="177"/>
      <c r="ARO458" s="177"/>
      <c r="ARP458" s="177"/>
      <c r="ARQ458" s="177"/>
      <c r="ARR458" s="177"/>
      <c r="ARS458" s="177"/>
      <c r="ART458" s="177"/>
      <c r="ARU458" s="177"/>
      <c r="ARV458" s="177"/>
      <c r="ARW458" s="177"/>
      <c r="ARX458" s="177"/>
      <c r="ARY458" s="177"/>
      <c r="ARZ458" s="177"/>
      <c r="ASA458" s="177"/>
      <c r="ASB458" s="177"/>
      <c r="ASC458" s="177"/>
      <c r="ASD458" s="177"/>
      <c r="ASE458" s="177"/>
      <c r="ASF458" s="177"/>
      <c r="ASG458" s="177"/>
      <c r="ASH458" s="177"/>
      <c r="ASI458" s="177"/>
      <c r="ASJ458" s="177"/>
      <c r="ASK458" s="177"/>
      <c r="ASL458" s="177"/>
      <c r="ASM458" s="177"/>
      <c r="ASN458" s="177"/>
      <c r="ASO458" s="177"/>
      <c r="ASP458" s="177"/>
      <c r="ASQ458" s="177"/>
      <c r="ASR458" s="177"/>
      <c r="ASS458" s="177"/>
      <c r="AST458" s="177"/>
      <c r="ASU458" s="177"/>
      <c r="ASV458" s="177"/>
      <c r="ASW458" s="177"/>
      <c r="ASX458" s="177"/>
      <c r="ASY458" s="177"/>
      <c r="ASZ458" s="177"/>
      <c r="ATA458" s="177"/>
      <c r="ATB458" s="177"/>
      <c r="ATC458" s="177"/>
      <c r="ATD458" s="177"/>
      <c r="ATE458" s="177"/>
      <c r="ATF458" s="177"/>
      <c r="ATG458" s="177"/>
      <c r="ATH458" s="177"/>
      <c r="ATI458" s="177"/>
      <c r="ATJ458" s="177"/>
      <c r="ATK458" s="177"/>
      <c r="ATL458" s="177"/>
      <c r="ATM458" s="177"/>
      <c r="ATN458" s="177"/>
      <c r="ATO458" s="177"/>
      <c r="ATP458" s="177"/>
      <c r="ATQ458" s="177"/>
      <c r="ATR458" s="177"/>
      <c r="ATS458" s="177"/>
      <c r="ATT458" s="177"/>
      <c r="ATU458" s="177"/>
      <c r="ATV458" s="177"/>
      <c r="ATW458" s="177"/>
      <c r="ATX458" s="177"/>
      <c r="ATY458" s="177"/>
      <c r="ATZ458" s="177"/>
      <c r="AUA458" s="177"/>
      <c r="AUB458" s="177"/>
      <c r="AUC458" s="177"/>
      <c r="AUD458" s="177"/>
      <c r="AUE458" s="177"/>
      <c r="AUF458" s="177"/>
      <c r="AUG458" s="177"/>
      <c r="AUH458" s="177"/>
      <c r="AUI458" s="177"/>
      <c r="AUJ458" s="177"/>
      <c r="AUK458" s="177"/>
      <c r="AUL458" s="177"/>
      <c r="AUM458" s="177"/>
      <c r="AUN458" s="177"/>
      <c r="AUO458" s="177"/>
      <c r="AUP458" s="177"/>
      <c r="AUQ458" s="177"/>
      <c r="AUR458" s="177"/>
      <c r="AUS458" s="177"/>
      <c r="AUT458" s="177"/>
      <c r="AUU458" s="177"/>
      <c r="AUV458" s="177"/>
      <c r="AUW458" s="177"/>
      <c r="AUX458" s="177"/>
      <c r="AUY458" s="177"/>
      <c r="AUZ458" s="177"/>
      <c r="AVA458" s="177"/>
      <c r="AVB458" s="177"/>
      <c r="AVC458" s="177"/>
      <c r="AVD458" s="177"/>
      <c r="AVE458" s="177"/>
      <c r="AVF458" s="177"/>
      <c r="AVG458" s="177"/>
      <c r="AVH458" s="177"/>
      <c r="AVI458" s="177"/>
      <c r="AVJ458" s="177"/>
      <c r="AVK458" s="177"/>
      <c r="AVL458" s="177"/>
      <c r="AVM458" s="177"/>
      <c r="AVN458" s="177"/>
      <c r="AVO458" s="177"/>
      <c r="AVP458" s="177"/>
      <c r="AVQ458" s="177"/>
      <c r="AVR458" s="177"/>
      <c r="AVS458" s="177"/>
      <c r="AVT458" s="177"/>
      <c r="AVU458" s="177"/>
      <c r="AVV458" s="177"/>
      <c r="AVW458" s="177"/>
      <c r="AVX458" s="177"/>
      <c r="AVY458" s="177"/>
      <c r="AVZ458" s="177"/>
      <c r="AWA458" s="177"/>
      <c r="AWB458" s="177"/>
      <c r="AWC458" s="177"/>
      <c r="AWD458" s="177"/>
      <c r="AWE458" s="177"/>
      <c r="AWF458" s="177"/>
      <c r="AWG458" s="177"/>
      <c r="AWH458" s="177"/>
      <c r="AWI458" s="177"/>
      <c r="AWJ458" s="177"/>
      <c r="AWK458" s="177"/>
      <c r="AWL458" s="177"/>
      <c r="AWM458" s="177"/>
      <c r="AWN458" s="177"/>
      <c r="AWO458" s="177"/>
      <c r="AWP458" s="177"/>
      <c r="AWQ458" s="177"/>
      <c r="AWR458" s="177"/>
      <c r="AWS458" s="177"/>
      <c r="AWT458" s="177"/>
      <c r="AWU458" s="177"/>
      <c r="AWV458" s="177"/>
      <c r="AWW458" s="177"/>
      <c r="AWX458" s="177"/>
      <c r="AWY458" s="177"/>
      <c r="AWZ458" s="177"/>
      <c r="AXA458" s="177"/>
      <c r="AXB458" s="177"/>
      <c r="AXC458" s="177"/>
      <c r="AXD458" s="177"/>
      <c r="AXE458" s="177"/>
      <c r="AXF458" s="177"/>
      <c r="AXG458" s="177"/>
      <c r="AXH458" s="177"/>
      <c r="AXI458" s="177"/>
      <c r="AXJ458" s="177"/>
      <c r="AXK458" s="177"/>
      <c r="AXL458" s="177"/>
      <c r="AXM458" s="177"/>
      <c r="AXN458" s="177"/>
      <c r="AXO458" s="177"/>
      <c r="AXP458" s="177"/>
      <c r="AXQ458" s="177"/>
      <c r="AXR458" s="177"/>
      <c r="AXS458" s="177"/>
      <c r="AXT458" s="177"/>
      <c r="AXU458" s="177"/>
      <c r="AXV458" s="177"/>
      <c r="AXW458" s="177"/>
      <c r="AXX458" s="177"/>
      <c r="AXY458" s="177"/>
      <c r="AXZ458" s="177"/>
      <c r="AYA458" s="177"/>
      <c r="AYB458" s="177"/>
      <c r="AYC458" s="177"/>
      <c r="AYD458" s="177"/>
      <c r="AYE458" s="177"/>
      <c r="AYF458" s="177"/>
      <c r="AYG458" s="177"/>
      <c r="AYH458" s="177"/>
      <c r="AYI458" s="177"/>
      <c r="AYJ458" s="177"/>
      <c r="AYK458" s="177"/>
      <c r="AYL458" s="177"/>
      <c r="AYM458" s="177"/>
      <c r="AYN458" s="177"/>
      <c r="AYO458" s="177"/>
      <c r="AYP458" s="177"/>
      <c r="AYQ458" s="177"/>
      <c r="AYR458" s="177"/>
      <c r="AYS458" s="177"/>
      <c r="AYT458" s="177"/>
      <c r="AYU458" s="177"/>
      <c r="AYV458" s="177"/>
      <c r="AYW458" s="177"/>
      <c r="AYX458" s="177"/>
      <c r="AYY458" s="177"/>
      <c r="AYZ458" s="177"/>
      <c r="AZA458" s="177"/>
      <c r="AZB458" s="177"/>
      <c r="AZC458" s="177"/>
      <c r="AZD458" s="177"/>
      <c r="AZE458" s="177"/>
      <c r="AZF458" s="177"/>
      <c r="AZG458" s="177"/>
      <c r="AZH458" s="177"/>
      <c r="AZI458" s="177"/>
      <c r="AZJ458" s="177"/>
      <c r="AZK458" s="177"/>
      <c r="AZL458" s="177"/>
      <c r="AZM458" s="177"/>
      <c r="AZN458" s="177"/>
      <c r="AZO458" s="177"/>
      <c r="AZP458" s="177"/>
      <c r="AZQ458" s="177"/>
      <c r="AZR458" s="177"/>
      <c r="AZS458" s="177"/>
      <c r="AZT458" s="177"/>
      <c r="AZU458" s="177"/>
      <c r="AZV458" s="177"/>
      <c r="AZW458" s="177"/>
      <c r="AZX458" s="177"/>
      <c r="AZY458" s="177"/>
      <c r="AZZ458" s="177"/>
      <c r="BAA458" s="177"/>
      <c r="BAB458" s="177"/>
      <c r="BAC458" s="177"/>
      <c r="BAD458" s="177"/>
      <c r="BAE458" s="177"/>
      <c r="BAF458" s="177"/>
      <c r="BAG458" s="177"/>
      <c r="BAH458" s="177"/>
      <c r="BAI458" s="177"/>
      <c r="BAJ458" s="177"/>
      <c r="BAK458" s="177"/>
      <c r="BAL458" s="177"/>
      <c r="BAM458" s="177"/>
      <c r="BAN458" s="177"/>
      <c r="BAO458" s="177"/>
      <c r="BAP458" s="177"/>
      <c r="BAQ458" s="177"/>
      <c r="BAR458" s="177"/>
      <c r="BAS458" s="177"/>
      <c r="BAT458" s="177"/>
      <c r="BAU458" s="177"/>
      <c r="BAV458" s="177"/>
      <c r="BAW458" s="177"/>
      <c r="BAX458" s="177"/>
      <c r="BAY458" s="177"/>
      <c r="BAZ458" s="177"/>
      <c r="BBA458" s="177"/>
      <c r="BBB458" s="177"/>
      <c r="BBC458" s="177"/>
      <c r="BBD458" s="177"/>
      <c r="BBE458" s="177"/>
      <c r="BBF458" s="177"/>
      <c r="BBG458" s="177"/>
      <c r="BBH458" s="177"/>
      <c r="BBI458" s="177"/>
      <c r="BBJ458" s="177"/>
      <c r="BBK458" s="177"/>
      <c r="BBL458" s="177"/>
      <c r="BBM458" s="177"/>
      <c r="BBN458" s="177"/>
      <c r="BBO458" s="177"/>
      <c r="BBP458" s="177"/>
      <c r="BBQ458" s="177"/>
      <c r="BBR458" s="177"/>
      <c r="BBS458" s="177"/>
      <c r="BBT458" s="177"/>
      <c r="BBU458" s="177"/>
      <c r="BBV458" s="177"/>
      <c r="BBW458" s="177"/>
      <c r="BBX458" s="177"/>
      <c r="BBY458" s="177"/>
      <c r="BBZ458" s="177"/>
      <c r="BCA458" s="177"/>
      <c r="BCB458" s="177"/>
      <c r="BCC458" s="177"/>
      <c r="BCD458" s="177"/>
      <c r="BCE458" s="177"/>
      <c r="BCF458" s="177"/>
      <c r="BCG458" s="177"/>
      <c r="BCH458" s="177"/>
      <c r="BCI458" s="177"/>
      <c r="BCJ458" s="177"/>
      <c r="BCK458" s="177"/>
      <c r="BCL458" s="177"/>
      <c r="BCM458" s="177"/>
      <c r="BCN458" s="177"/>
      <c r="BCO458" s="177"/>
      <c r="BCP458" s="177"/>
      <c r="BCQ458" s="177"/>
      <c r="BCR458" s="177"/>
      <c r="BCS458" s="177"/>
      <c r="BCT458" s="177"/>
      <c r="BCU458" s="177"/>
      <c r="BCV458" s="177"/>
      <c r="BCW458" s="177"/>
      <c r="BCX458" s="177"/>
      <c r="BCY458" s="177"/>
      <c r="BCZ458" s="177"/>
      <c r="BDA458" s="177"/>
      <c r="BDB458" s="177"/>
      <c r="BDC458" s="177"/>
      <c r="BDD458" s="177"/>
      <c r="BDE458" s="177"/>
      <c r="BDF458" s="177"/>
      <c r="BDG458" s="177"/>
      <c r="BDH458" s="177"/>
      <c r="BDI458" s="177"/>
      <c r="BDJ458" s="177"/>
      <c r="BDK458" s="177"/>
      <c r="BDL458" s="177"/>
      <c r="BDM458" s="177"/>
      <c r="BDN458" s="177"/>
      <c r="BDO458" s="177"/>
      <c r="BDP458" s="177"/>
      <c r="BDQ458" s="177"/>
      <c r="BDR458" s="177"/>
      <c r="BDS458" s="177"/>
      <c r="BDT458" s="177"/>
      <c r="BDU458" s="177"/>
      <c r="BDV458" s="177"/>
      <c r="BDW458" s="177"/>
      <c r="BDX458" s="177"/>
      <c r="BDY458" s="177"/>
      <c r="BDZ458" s="177"/>
      <c r="BEA458" s="177"/>
      <c r="BEB458" s="177"/>
      <c r="BEC458" s="177"/>
      <c r="BED458" s="177"/>
      <c r="BEE458" s="177"/>
      <c r="BEF458" s="177"/>
      <c r="BEG458" s="177"/>
      <c r="BEH458" s="177"/>
      <c r="BEI458" s="177"/>
      <c r="BEJ458" s="177"/>
      <c r="BEK458" s="177"/>
      <c r="BEL458" s="177"/>
      <c r="BEM458" s="177"/>
      <c r="BEN458" s="177"/>
      <c r="BEO458" s="177"/>
      <c r="BEP458" s="177"/>
      <c r="BEQ458" s="177"/>
      <c r="BER458" s="177"/>
      <c r="BES458" s="177"/>
      <c r="BET458" s="177"/>
      <c r="BEU458" s="177"/>
      <c r="BEV458" s="177"/>
      <c r="BEW458" s="177"/>
      <c r="BEX458" s="177"/>
      <c r="BEY458" s="177"/>
      <c r="BEZ458" s="177"/>
      <c r="BFA458" s="177"/>
      <c r="BFB458" s="177"/>
      <c r="BFC458" s="177"/>
      <c r="BFD458" s="177"/>
      <c r="BFE458" s="177"/>
      <c r="BFF458" s="177"/>
      <c r="BFG458" s="177"/>
      <c r="BFH458" s="177"/>
      <c r="BFI458" s="177"/>
      <c r="BFJ458" s="177"/>
      <c r="BFK458" s="177"/>
      <c r="BFL458" s="177"/>
      <c r="BFM458" s="177"/>
      <c r="BFN458" s="177"/>
      <c r="BFO458" s="177"/>
      <c r="BFP458" s="177"/>
      <c r="BFQ458" s="177"/>
      <c r="BFR458" s="177"/>
      <c r="BFS458" s="177"/>
      <c r="BFT458" s="177"/>
      <c r="BFU458" s="177"/>
      <c r="BFV458" s="177"/>
      <c r="BFW458" s="177"/>
      <c r="BFX458" s="177"/>
      <c r="BFY458" s="177"/>
      <c r="BFZ458" s="177"/>
      <c r="BGA458" s="177"/>
      <c r="BGB458" s="177"/>
      <c r="BGC458" s="177"/>
      <c r="BGD458" s="177"/>
      <c r="BGE458" s="177"/>
      <c r="BGF458" s="177"/>
      <c r="BGG458" s="177"/>
      <c r="BGH458" s="177"/>
      <c r="BGI458" s="177"/>
      <c r="BGJ458" s="177"/>
      <c r="BGK458" s="177"/>
      <c r="BGL458" s="177"/>
      <c r="BGM458" s="177"/>
      <c r="BGN458" s="177"/>
      <c r="BGO458" s="177"/>
      <c r="BGP458" s="177"/>
      <c r="BGQ458" s="177"/>
      <c r="BGR458" s="177"/>
      <c r="BGS458" s="177"/>
      <c r="BGT458" s="177"/>
      <c r="BGU458" s="177"/>
      <c r="BGV458" s="177"/>
      <c r="BGW458" s="177"/>
      <c r="BGX458" s="177"/>
      <c r="BGY458" s="177"/>
      <c r="BGZ458" s="177"/>
      <c r="BHA458" s="177"/>
      <c r="BHB458" s="177"/>
      <c r="BHC458" s="177"/>
      <c r="BHD458" s="177"/>
      <c r="BHE458" s="177"/>
      <c r="BHF458" s="177"/>
      <c r="BHG458" s="177"/>
      <c r="BHH458" s="177"/>
      <c r="BHI458" s="177"/>
      <c r="BHJ458" s="177"/>
      <c r="BHK458" s="177"/>
      <c r="BHL458" s="177"/>
      <c r="BHM458" s="177"/>
      <c r="BHN458" s="177"/>
      <c r="BHO458" s="177"/>
      <c r="BHP458" s="177"/>
      <c r="BHQ458" s="177"/>
      <c r="BHR458" s="177"/>
      <c r="BHS458" s="177"/>
      <c r="BHT458" s="177"/>
      <c r="BHU458" s="177"/>
      <c r="BHV458" s="177"/>
      <c r="BHW458" s="177"/>
      <c r="BHX458" s="177"/>
      <c r="BHY458" s="177"/>
      <c r="BHZ458" s="177"/>
      <c r="BIA458" s="177"/>
      <c r="BIB458" s="177"/>
      <c r="BIC458" s="177"/>
      <c r="BID458" s="177"/>
      <c r="BIE458" s="177"/>
      <c r="BIF458" s="177"/>
      <c r="BIG458" s="177"/>
      <c r="BIH458" s="177"/>
      <c r="BII458" s="177"/>
      <c r="BIJ458" s="177"/>
      <c r="BIK458" s="177"/>
      <c r="BIL458" s="177"/>
      <c r="BIM458" s="177"/>
      <c r="BIN458" s="177"/>
      <c r="BIO458" s="177"/>
      <c r="BIP458" s="177"/>
      <c r="BIQ458" s="177"/>
      <c r="BIR458" s="177"/>
      <c r="BIS458" s="177"/>
      <c r="BIT458" s="177"/>
      <c r="BIU458" s="177"/>
      <c r="BIV458" s="177"/>
      <c r="BIW458" s="177"/>
      <c r="BIX458" s="177"/>
      <c r="BIY458" s="177"/>
      <c r="BIZ458" s="177"/>
      <c r="BJA458" s="177"/>
      <c r="BJB458" s="177"/>
      <c r="BJC458" s="177"/>
      <c r="BJD458" s="177"/>
      <c r="BJE458" s="177"/>
      <c r="BJF458" s="177"/>
      <c r="BJG458" s="177"/>
      <c r="BJH458" s="177"/>
      <c r="BJI458" s="177"/>
      <c r="BJJ458" s="177"/>
      <c r="BJK458" s="177"/>
      <c r="BJL458" s="177"/>
      <c r="BJM458" s="177"/>
      <c r="BJN458" s="177"/>
      <c r="BJO458" s="177"/>
      <c r="BJP458" s="177"/>
      <c r="BJQ458" s="177"/>
      <c r="BJR458" s="177"/>
      <c r="BJS458" s="177"/>
      <c r="BJT458" s="177"/>
      <c r="BJU458" s="177"/>
      <c r="BJV458" s="177"/>
      <c r="BJW458" s="177"/>
      <c r="BJX458" s="177"/>
      <c r="BJY458" s="177"/>
      <c r="BJZ458" s="177"/>
      <c r="BKA458" s="177"/>
      <c r="BKB458" s="177"/>
      <c r="BKC458" s="177"/>
      <c r="BKD458" s="177"/>
      <c r="BKE458" s="177"/>
      <c r="BKF458" s="177"/>
      <c r="BKG458" s="177"/>
      <c r="BKH458" s="177"/>
      <c r="BKI458" s="177"/>
      <c r="BKJ458" s="177"/>
      <c r="BKK458" s="177"/>
      <c r="BKL458" s="177"/>
      <c r="BKM458" s="177"/>
      <c r="BKN458" s="177"/>
      <c r="BKO458" s="177"/>
      <c r="BKP458" s="177"/>
      <c r="BKQ458" s="177"/>
      <c r="BKR458" s="177"/>
      <c r="BKS458" s="177"/>
      <c r="BKT458" s="177"/>
      <c r="BKU458" s="177"/>
      <c r="BKV458" s="177"/>
      <c r="BKW458" s="177"/>
      <c r="BKX458" s="177"/>
      <c r="BKY458" s="177"/>
      <c r="BKZ458" s="177"/>
      <c r="BLA458" s="177"/>
      <c r="BLB458" s="177"/>
      <c r="BLC458" s="177"/>
      <c r="BLD458" s="177"/>
      <c r="BLE458" s="177"/>
      <c r="BLF458" s="177"/>
      <c r="BLG458" s="177"/>
      <c r="BLH458" s="177"/>
      <c r="BLI458" s="177"/>
      <c r="BLJ458" s="177"/>
      <c r="BLK458" s="177"/>
      <c r="BLL458" s="177"/>
      <c r="BLM458" s="177"/>
      <c r="BLN458" s="177"/>
      <c r="BLO458" s="177"/>
      <c r="BLP458" s="177"/>
      <c r="BLQ458" s="177"/>
      <c r="BLR458" s="177"/>
      <c r="BLS458" s="177"/>
      <c r="BLT458" s="177"/>
      <c r="BLU458" s="177"/>
      <c r="BLV458" s="177"/>
      <c r="BLW458" s="177"/>
      <c r="BLX458" s="177"/>
      <c r="BLY458" s="177"/>
      <c r="BLZ458" s="177"/>
      <c r="BMA458" s="177"/>
      <c r="BMB458" s="177"/>
      <c r="BMC458" s="177"/>
      <c r="BMD458" s="177"/>
      <c r="BME458" s="177"/>
      <c r="BMF458" s="177"/>
      <c r="BMG458" s="177"/>
      <c r="BMH458" s="177"/>
      <c r="BMI458" s="177"/>
      <c r="BMJ458" s="177"/>
      <c r="BMK458" s="177"/>
      <c r="BML458" s="177"/>
      <c r="BMM458" s="177"/>
      <c r="BMN458" s="177"/>
      <c r="BMO458" s="177"/>
      <c r="BMP458" s="177"/>
      <c r="BMQ458" s="177"/>
      <c r="BMR458" s="177"/>
      <c r="BMS458" s="177"/>
      <c r="BMT458" s="177"/>
      <c r="BMU458" s="177"/>
      <c r="BMV458" s="177"/>
      <c r="BMW458" s="177"/>
      <c r="BMX458" s="177"/>
      <c r="BMY458" s="177"/>
      <c r="BMZ458" s="177"/>
      <c r="BNA458" s="177"/>
      <c r="BNB458" s="177"/>
      <c r="BNC458" s="177"/>
      <c r="BND458" s="177"/>
      <c r="BNE458" s="177"/>
      <c r="BNF458" s="177"/>
      <c r="BNG458" s="177"/>
      <c r="BNH458" s="177"/>
      <c r="BNI458" s="177"/>
      <c r="BNJ458" s="177"/>
      <c r="BNK458" s="177"/>
      <c r="BNL458" s="177"/>
      <c r="BNM458" s="177"/>
      <c r="BNN458" s="177"/>
      <c r="BNO458" s="177"/>
      <c r="BNP458" s="177"/>
      <c r="BNQ458" s="177"/>
      <c r="BNR458" s="177"/>
      <c r="BNS458" s="177"/>
      <c r="BNT458" s="177"/>
      <c r="BNU458" s="177"/>
      <c r="BNV458" s="177"/>
      <c r="BNW458" s="177"/>
      <c r="BNX458" s="177"/>
      <c r="BNY458" s="177"/>
      <c r="BNZ458" s="177"/>
      <c r="BOA458" s="177"/>
      <c r="BOB458" s="177"/>
      <c r="BOC458" s="177"/>
      <c r="BOD458" s="177"/>
      <c r="BOE458" s="177"/>
      <c r="BOF458" s="177"/>
      <c r="BOG458" s="177"/>
      <c r="BOH458" s="177"/>
      <c r="BOI458" s="177"/>
      <c r="BOJ458" s="177"/>
      <c r="BOK458" s="177"/>
      <c r="BOL458" s="177"/>
      <c r="BOM458" s="177"/>
      <c r="BON458" s="177"/>
      <c r="BOO458" s="177"/>
      <c r="BOP458" s="177"/>
      <c r="BOQ458" s="177"/>
      <c r="BOR458" s="177"/>
      <c r="BOS458" s="177"/>
      <c r="BOT458" s="177"/>
      <c r="BOU458" s="177"/>
      <c r="BOV458" s="177"/>
      <c r="BOW458" s="177"/>
      <c r="BOX458" s="177"/>
      <c r="BOY458" s="177"/>
      <c r="BOZ458" s="177"/>
      <c r="BPA458" s="177"/>
      <c r="BPB458" s="177"/>
      <c r="BPC458" s="177"/>
      <c r="BPD458" s="177"/>
      <c r="BPE458" s="177"/>
      <c r="BPF458" s="177"/>
      <c r="BPG458" s="177"/>
      <c r="BPH458" s="177"/>
      <c r="BPI458" s="177"/>
      <c r="BPJ458" s="177"/>
      <c r="BPK458" s="177"/>
      <c r="BPL458" s="177"/>
      <c r="BPM458" s="177"/>
      <c r="BPN458" s="177"/>
      <c r="BPO458" s="177"/>
      <c r="BPP458" s="177"/>
      <c r="BPQ458" s="177"/>
      <c r="BPR458" s="177"/>
      <c r="BPS458" s="177"/>
      <c r="BPT458" s="177"/>
      <c r="BPU458" s="177"/>
      <c r="BPV458" s="177"/>
      <c r="BPW458" s="177"/>
      <c r="BPX458" s="177"/>
      <c r="BPY458" s="177"/>
      <c r="BPZ458" s="177"/>
      <c r="BQA458" s="177"/>
      <c r="BQB458" s="177"/>
      <c r="BQC458" s="177"/>
      <c r="BQD458" s="177"/>
      <c r="BQE458" s="177"/>
      <c r="BQF458" s="177"/>
      <c r="BQG458" s="177"/>
      <c r="BQH458" s="177"/>
      <c r="BQI458" s="177"/>
      <c r="BQJ458" s="177"/>
      <c r="BQK458" s="177"/>
      <c r="BQL458" s="177"/>
      <c r="BQM458" s="177"/>
      <c r="BQN458" s="177"/>
      <c r="BQO458" s="177"/>
      <c r="BQP458" s="177"/>
      <c r="BQQ458" s="177"/>
      <c r="BQR458" s="177"/>
      <c r="BQS458" s="177"/>
      <c r="BQT458" s="177"/>
      <c r="BQU458" s="177"/>
      <c r="BQV458" s="177"/>
      <c r="BQW458" s="177"/>
      <c r="BQX458" s="177"/>
      <c r="BQY458" s="177"/>
      <c r="BQZ458" s="177"/>
      <c r="BRA458" s="177"/>
      <c r="BRB458" s="177"/>
      <c r="BRC458" s="177"/>
      <c r="BRD458" s="177"/>
      <c r="BRE458" s="177"/>
      <c r="BRF458" s="177"/>
      <c r="BRG458" s="177"/>
      <c r="BRH458" s="177"/>
      <c r="BRI458" s="177"/>
      <c r="BRJ458" s="177"/>
      <c r="BRK458" s="177"/>
      <c r="BRL458" s="177"/>
      <c r="BRM458" s="177"/>
      <c r="BRN458" s="177"/>
      <c r="BRO458" s="177"/>
      <c r="BRP458" s="177"/>
      <c r="BRQ458" s="177"/>
      <c r="BRR458" s="177"/>
      <c r="BRS458" s="177"/>
      <c r="BRT458" s="177"/>
      <c r="BRU458" s="177"/>
      <c r="BRV458" s="177"/>
      <c r="BRW458" s="177"/>
      <c r="BRX458" s="177"/>
      <c r="BRY458" s="177"/>
      <c r="BRZ458" s="177"/>
      <c r="BSA458" s="177"/>
      <c r="BSB458" s="177"/>
      <c r="BSC458" s="177"/>
      <c r="BSD458" s="177"/>
      <c r="BSE458" s="177"/>
      <c r="BSF458" s="177"/>
      <c r="BSG458" s="177"/>
      <c r="BSH458" s="177"/>
      <c r="BSI458" s="177"/>
      <c r="BSJ458" s="177"/>
      <c r="BSK458" s="177"/>
      <c r="BSL458" s="177"/>
      <c r="BSM458" s="177"/>
      <c r="BSN458" s="177"/>
      <c r="BSO458" s="177"/>
      <c r="BSP458" s="177"/>
      <c r="BSQ458" s="177"/>
      <c r="BSR458" s="177"/>
      <c r="BSS458" s="177"/>
      <c r="BST458" s="177"/>
      <c r="BSU458" s="177"/>
      <c r="BSV458" s="177"/>
      <c r="BSW458" s="177"/>
      <c r="BSX458" s="177"/>
      <c r="BSY458" s="177"/>
      <c r="BSZ458" s="177"/>
      <c r="BTA458" s="177"/>
      <c r="BTB458" s="177"/>
      <c r="BTC458" s="177"/>
      <c r="BTD458" s="177"/>
      <c r="BTE458" s="177"/>
      <c r="BTF458" s="177"/>
      <c r="BTG458" s="177"/>
      <c r="BTH458" s="177"/>
      <c r="BTI458" s="177"/>
      <c r="BTJ458" s="177"/>
      <c r="BTK458" s="177"/>
      <c r="BTL458" s="177"/>
      <c r="BTM458" s="177"/>
      <c r="BTN458" s="177"/>
      <c r="BTO458" s="177"/>
      <c r="BTP458" s="177"/>
      <c r="BTQ458" s="177"/>
      <c r="BTR458" s="177"/>
      <c r="BTS458" s="177"/>
      <c r="BTT458" s="177"/>
      <c r="BTU458" s="177"/>
      <c r="BTV458" s="177"/>
      <c r="BTW458" s="177"/>
      <c r="BTX458" s="177"/>
      <c r="BTY458" s="177"/>
      <c r="BTZ458" s="177"/>
      <c r="BUA458" s="177"/>
      <c r="BUB458" s="177"/>
      <c r="BUC458" s="177"/>
      <c r="BUD458" s="177"/>
      <c r="BUE458" s="177"/>
      <c r="BUF458" s="177"/>
      <c r="BUG458" s="177"/>
      <c r="BUH458" s="177"/>
      <c r="BUI458" s="177"/>
      <c r="BUJ458" s="177"/>
      <c r="BUK458" s="177"/>
      <c r="BUL458" s="177"/>
      <c r="BUM458" s="177"/>
      <c r="BUN458" s="177"/>
      <c r="BUO458" s="177"/>
      <c r="BUP458" s="177"/>
      <c r="BUQ458" s="177"/>
      <c r="BUR458" s="177"/>
      <c r="BUS458" s="177"/>
      <c r="BUT458" s="177"/>
      <c r="BUU458" s="177"/>
      <c r="BUV458" s="177"/>
      <c r="BUW458" s="177"/>
      <c r="BUX458" s="177"/>
      <c r="BUY458" s="177"/>
      <c r="BUZ458" s="177"/>
      <c r="BVA458" s="177"/>
      <c r="BVB458" s="177"/>
      <c r="BVC458" s="177"/>
      <c r="BVD458" s="177"/>
      <c r="BVE458" s="177"/>
      <c r="BVF458" s="177"/>
      <c r="BVG458" s="177"/>
      <c r="BVH458" s="177"/>
      <c r="BVI458" s="177"/>
      <c r="BVJ458" s="177"/>
      <c r="BVK458" s="177"/>
      <c r="BVL458" s="177"/>
      <c r="BVM458" s="177"/>
      <c r="BVN458" s="177"/>
      <c r="BVO458" s="177"/>
      <c r="BVP458" s="177"/>
      <c r="BVQ458" s="177"/>
      <c r="BVR458" s="177"/>
      <c r="BVS458" s="177"/>
      <c r="BVT458" s="177"/>
      <c r="BVU458" s="177"/>
      <c r="BVV458" s="177"/>
      <c r="BVW458" s="177"/>
      <c r="BVX458" s="177"/>
      <c r="BVY458" s="177"/>
      <c r="BVZ458" s="177"/>
      <c r="BWA458" s="177"/>
      <c r="BWB458" s="177"/>
      <c r="BWC458" s="177"/>
      <c r="BWD458" s="177"/>
      <c r="BWE458" s="177"/>
      <c r="BWF458" s="177"/>
      <c r="BWG458" s="177"/>
      <c r="BWH458" s="177"/>
      <c r="BWI458" s="177"/>
      <c r="BWJ458" s="177"/>
      <c r="BWK458" s="177"/>
      <c r="BWL458" s="177"/>
      <c r="BWM458" s="177"/>
      <c r="BWN458" s="177"/>
      <c r="BWO458" s="177"/>
      <c r="BWP458" s="177"/>
      <c r="BWQ458" s="177"/>
      <c r="BWR458" s="177"/>
      <c r="BWS458" s="177"/>
      <c r="BWT458" s="177"/>
      <c r="BWU458" s="177"/>
      <c r="BWV458" s="177"/>
      <c r="BWW458" s="177"/>
      <c r="BWX458" s="177"/>
      <c r="BWY458" s="177"/>
      <c r="BWZ458" s="177"/>
      <c r="BXA458" s="177"/>
      <c r="BXB458" s="177"/>
      <c r="BXC458" s="177"/>
      <c r="BXD458" s="177"/>
      <c r="BXE458" s="177"/>
      <c r="BXF458" s="177"/>
      <c r="BXG458" s="177"/>
      <c r="BXH458" s="177"/>
      <c r="BXI458" s="177"/>
      <c r="BXJ458" s="177"/>
      <c r="BXK458" s="177"/>
      <c r="BXL458" s="177"/>
      <c r="BXM458" s="177"/>
      <c r="BXN458" s="177"/>
      <c r="BXO458" s="177"/>
      <c r="BXP458" s="177"/>
      <c r="BXQ458" s="177"/>
      <c r="BXR458" s="177"/>
      <c r="BXS458" s="177"/>
      <c r="BXT458" s="177"/>
      <c r="BXU458" s="177"/>
      <c r="BXV458" s="177"/>
      <c r="BXW458" s="177"/>
      <c r="BXX458" s="177"/>
      <c r="BXY458" s="177"/>
      <c r="BXZ458" s="177"/>
      <c r="BYA458" s="177"/>
      <c r="BYB458" s="177"/>
      <c r="BYC458" s="177"/>
      <c r="BYD458" s="177"/>
      <c r="BYE458" s="177"/>
      <c r="BYF458" s="177"/>
      <c r="BYG458" s="177"/>
      <c r="BYH458" s="177"/>
      <c r="BYI458" s="177"/>
      <c r="BYJ458" s="177"/>
      <c r="BYK458" s="177"/>
      <c r="BYL458" s="177"/>
      <c r="BYM458" s="177"/>
      <c r="BYN458" s="177"/>
      <c r="BYO458" s="177"/>
      <c r="BYP458" s="177"/>
      <c r="BYQ458" s="177"/>
      <c r="BYR458" s="177"/>
      <c r="BYS458" s="177"/>
      <c r="BYT458" s="177"/>
      <c r="BYU458" s="177"/>
      <c r="BYV458" s="177"/>
      <c r="BYW458" s="177"/>
      <c r="BYX458" s="177"/>
      <c r="BYY458" s="177"/>
      <c r="BYZ458" s="177"/>
      <c r="BZA458" s="177"/>
      <c r="BZB458" s="177"/>
      <c r="BZC458" s="177"/>
      <c r="BZD458" s="177"/>
      <c r="BZE458" s="177"/>
      <c r="BZF458" s="177"/>
      <c r="BZG458" s="177"/>
      <c r="BZH458" s="177"/>
      <c r="BZI458" s="177"/>
      <c r="BZJ458" s="177"/>
      <c r="BZK458" s="177"/>
      <c r="BZL458" s="177"/>
      <c r="BZM458" s="177"/>
      <c r="BZN458" s="177"/>
      <c r="BZO458" s="177"/>
      <c r="BZP458" s="177"/>
      <c r="BZQ458" s="177"/>
      <c r="BZR458" s="177"/>
      <c r="BZS458" s="177"/>
      <c r="BZT458" s="177"/>
      <c r="BZU458" s="177"/>
      <c r="BZV458" s="177"/>
      <c r="BZW458" s="177"/>
      <c r="BZX458" s="177"/>
      <c r="BZY458" s="177"/>
      <c r="BZZ458" s="177"/>
      <c r="CAA458" s="177"/>
      <c r="CAB458" s="177"/>
      <c r="CAC458" s="177"/>
      <c r="CAD458" s="177"/>
      <c r="CAE458" s="177"/>
      <c r="CAF458" s="177"/>
      <c r="CAG458" s="177"/>
      <c r="CAH458" s="177"/>
      <c r="CAI458" s="177"/>
      <c r="CAJ458" s="177"/>
      <c r="CAK458" s="177"/>
      <c r="CAL458" s="177"/>
      <c r="CAM458" s="177"/>
      <c r="CAN458" s="177"/>
      <c r="CAO458" s="177"/>
      <c r="CAP458" s="177"/>
      <c r="CAQ458" s="177"/>
      <c r="CAR458" s="177"/>
      <c r="CAS458" s="177"/>
      <c r="CAT458" s="177"/>
      <c r="CAU458" s="177"/>
      <c r="CAV458" s="177"/>
      <c r="CAW458" s="177"/>
      <c r="CAX458" s="177"/>
      <c r="CAY458" s="177"/>
      <c r="CAZ458" s="177"/>
      <c r="CBA458" s="177"/>
      <c r="CBB458" s="177"/>
      <c r="CBC458" s="177"/>
      <c r="CBD458" s="177"/>
      <c r="CBE458" s="177"/>
      <c r="CBF458" s="177"/>
      <c r="CBG458" s="177"/>
      <c r="CBH458" s="177"/>
      <c r="CBI458" s="177"/>
      <c r="CBJ458" s="177"/>
      <c r="CBK458" s="177"/>
      <c r="CBL458" s="177"/>
      <c r="CBM458" s="177"/>
      <c r="CBN458" s="177"/>
      <c r="CBO458" s="177"/>
      <c r="CBP458" s="177"/>
      <c r="CBQ458" s="177"/>
      <c r="CBR458" s="177"/>
      <c r="CBS458" s="177"/>
      <c r="CBT458" s="177"/>
      <c r="CBU458" s="177"/>
      <c r="CBV458" s="177"/>
      <c r="CBW458" s="177"/>
      <c r="CBX458" s="177"/>
      <c r="CBY458" s="177"/>
      <c r="CBZ458" s="177"/>
      <c r="CCA458" s="177"/>
      <c r="CCB458" s="177"/>
      <c r="CCC458" s="177"/>
      <c r="CCD458" s="177"/>
      <c r="CCE458" s="177"/>
      <c r="CCF458" s="177"/>
      <c r="CCG458" s="177"/>
      <c r="CCH458" s="177"/>
      <c r="CCI458" s="177"/>
      <c r="CCJ458" s="177"/>
      <c r="CCK458" s="177"/>
      <c r="CCL458" s="177"/>
      <c r="CCM458" s="177"/>
      <c r="CCN458" s="177"/>
      <c r="CCO458" s="177"/>
      <c r="CCP458" s="177"/>
      <c r="CCQ458" s="177"/>
      <c r="CCR458" s="177"/>
      <c r="CCS458" s="177"/>
      <c r="CCT458" s="177"/>
      <c r="CCU458" s="177"/>
      <c r="CCV458" s="177"/>
      <c r="CCW458" s="177"/>
      <c r="CCX458" s="177"/>
      <c r="CCY458" s="177"/>
      <c r="CCZ458" s="177"/>
      <c r="CDA458" s="177"/>
      <c r="CDB458" s="177"/>
      <c r="CDC458" s="177"/>
      <c r="CDD458" s="177"/>
      <c r="CDE458" s="177"/>
      <c r="CDF458" s="177"/>
      <c r="CDG458" s="177"/>
      <c r="CDH458" s="177"/>
      <c r="CDI458" s="177"/>
      <c r="CDJ458" s="177"/>
      <c r="CDK458" s="177"/>
      <c r="CDL458" s="177"/>
      <c r="CDM458" s="177"/>
      <c r="CDN458" s="177"/>
      <c r="CDO458" s="177"/>
      <c r="CDP458" s="177"/>
      <c r="CDQ458" s="177"/>
      <c r="CDR458" s="177"/>
      <c r="CDS458" s="177"/>
      <c r="CDT458" s="177"/>
      <c r="CDU458" s="177"/>
      <c r="CDV458" s="177"/>
      <c r="CDW458" s="177"/>
      <c r="CDX458" s="177"/>
      <c r="CDY458" s="177"/>
      <c r="CDZ458" s="177"/>
      <c r="CEA458" s="177"/>
      <c r="CEB458" s="177"/>
      <c r="CEC458" s="177"/>
      <c r="CED458" s="177"/>
      <c r="CEE458" s="177"/>
      <c r="CEF458" s="177"/>
      <c r="CEG458" s="177"/>
      <c r="CEH458" s="177"/>
      <c r="CEI458" s="177"/>
      <c r="CEJ458" s="177"/>
      <c r="CEK458" s="177"/>
      <c r="CEL458" s="177"/>
      <c r="CEM458" s="177"/>
      <c r="CEN458" s="177"/>
      <c r="CEO458" s="177"/>
      <c r="CEP458" s="177"/>
      <c r="CEQ458" s="177"/>
      <c r="CER458" s="177"/>
      <c r="CES458" s="177"/>
      <c r="CET458" s="177"/>
      <c r="CEU458" s="177"/>
      <c r="CEV458" s="177"/>
      <c r="CEW458" s="177"/>
      <c r="CEX458" s="177"/>
      <c r="CEY458" s="177"/>
      <c r="CEZ458" s="177"/>
      <c r="CFA458" s="177"/>
      <c r="CFB458" s="177"/>
      <c r="CFC458" s="177"/>
      <c r="CFD458" s="177"/>
      <c r="CFE458" s="177"/>
      <c r="CFF458" s="177"/>
      <c r="CFG458" s="177"/>
      <c r="CFH458" s="177"/>
      <c r="CFI458" s="177"/>
      <c r="CFJ458" s="177"/>
      <c r="CFK458" s="177"/>
      <c r="CFL458" s="177"/>
      <c r="CFM458" s="177"/>
      <c r="CFN458" s="177"/>
      <c r="CFO458" s="177"/>
      <c r="CFP458" s="177"/>
      <c r="CFQ458" s="177"/>
      <c r="CFR458" s="177"/>
      <c r="CFS458" s="177"/>
      <c r="CFT458" s="177"/>
      <c r="CFU458" s="177"/>
      <c r="CFV458" s="177"/>
      <c r="CFW458" s="177"/>
      <c r="CFX458" s="177"/>
      <c r="CFY458" s="177"/>
      <c r="CFZ458" s="177"/>
      <c r="CGA458" s="177"/>
      <c r="CGB458" s="177"/>
      <c r="CGC458" s="177"/>
      <c r="CGD458" s="177"/>
      <c r="CGE458" s="177"/>
      <c r="CGF458" s="177"/>
      <c r="CGG458" s="177"/>
      <c r="CGH458" s="177"/>
      <c r="CGI458" s="177"/>
      <c r="CGJ458" s="177"/>
      <c r="CGK458" s="177"/>
      <c r="CGL458" s="177"/>
      <c r="CGM458" s="177"/>
      <c r="CGN458" s="177"/>
      <c r="CGO458" s="177"/>
      <c r="CGP458" s="177"/>
      <c r="CGQ458" s="177"/>
      <c r="CGR458" s="177"/>
      <c r="CGS458" s="177"/>
      <c r="CGT458" s="177"/>
      <c r="CGU458" s="177"/>
      <c r="CGV458" s="177"/>
      <c r="CGW458" s="177"/>
      <c r="CGX458" s="177"/>
      <c r="CGY458" s="177"/>
      <c r="CGZ458" s="177"/>
      <c r="CHA458" s="177"/>
      <c r="CHB458" s="177"/>
      <c r="CHC458" s="177"/>
      <c r="CHD458" s="177"/>
      <c r="CHE458" s="177"/>
      <c r="CHF458" s="177"/>
      <c r="CHG458" s="177"/>
      <c r="CHH458" s="177"/>
      <c r="CHI458" s="177"/>
      <c r="CHJ458" s="177"/>
      <c r="CHK458" s="177"/>
      <c r="CHL458" s="177"/>
      <c r="CHM458" s="177"/>
      <c r="CHN458" s="177"/>
      <c r="CHO458" s="177"/>
      <c r="CHP458" s="177"/>
      <c r="CHQ458" s="177"/>
      <c r="CHR458" s="177"/>
      <c r="CHS458" s="177"/>
      <c r="CHT458" s="177"/>
      <c r="CHU458" s="177"/>
      <c r="CHV458" s="177"/>
      <c r="CHW458" s="177"/>
      <c r="CHX458" s="177"/>
      <c r="CHY458" s="177"/>
      <c r="CHZ458" s="177"/>
      <c r="CIA458" s="177"/>
      <c r="CIB458" s="177"/>
      <c r="CIC458" s="177"/>
      <c r="CID458" s="177"/>
      <c r="CIE458" s="177"/>
      <c r="CIF458" s="177"/>
      <c r="CIG458" s="177"/>
      <c r="CIH458" s="177"/>
      <c r="CII458" s="177"/>
      <c r="CIJ458" s="177"/>
      <c r="CIK458" s="177"/>
      <c r="CIL458" s="177"/>
      <c r="CIM458" s="177"/>
      <c r="CIN458" s="177"/>
      <c r="CIO458" s="177"/>
      <c r="CIP458" s="177"/>
      <c r="CIQ458" s="177"/>
      <c r="CIR458" s="177"/>
      <c r="CIS458" s="177"/>
      <c r="CIT458" s="177"/>
      <c r="CIU458" s="177"/>
      <c r="CIV458" s="177"/>
      <c r="CIW458" s="177"/>
      <c r="CIX458" s="177"/>
      <c r="CIY458" s="177"/>
      <c r="CIZ458" s="177"/>
      <c r="CJA458" s="177"/>
      <c r="CJB458" s="177"/>
      <c r="CJC458" s="177"/>
      <c r="CJD458" s="177"/>
      <c r="CJE458" s="177"/>
      <c r="CJF458" s="177"/>
      <c r="CJG458" s="177"/>
      <c r="CJH458" s="177"/>
      <c r="CJI458" s="177"/>
      <c r="CJJ458" s="177"/>
      <c r="CJK458" s="177"/>
      <c r="CJL458" s="177"/>
      <c r="CJM458" s="177"/>
      <c r="CJN458" s="177"/>
      <c r="CJO458" s="177"/>
      <c r="CJP458" s="177"/>
      <c r="CJQ458" s="177"/>
      <c r="CJR458" s="177"/>
      <c r="CJS458" s="177"/>
      <c r="CJT458" s="177"/>
      <c r="CJU458" s="177"/>
      <c r="CJV458" s="177"/>
      <c r="CJW458" s="177"/>
      <c r="CJX458" s="177"/>
      <c r="CJY458" s="177"/>
      <c r="CJZ458" s="177"/>
      <c r="CKA458" s="177"/>
      <c r="CKB458" s="177"/>
      <c r="CKC458" s="177"/>
      <c r="CKD458" s="177"/>
      <c r="CKE458" s="177"/>
      <c r="CKF458" s="177"/>
      <c r="CKG458" s="177"/>
      <c r="CKH458" s="177"/>
      <c r="CKI458" s="177"/>
      <c r="CKJ458" s="177"/>
      <c r="CKK458" s="177"/>
      <c r="CKL458" s="177"/>
      <c r="CKM458" s="177"/>
      <c r="CKN458" s="177"/>
      <c r="CKO458" s="177"/>
      <c r="CKP458" s="177"/>
      <c r="CKQ458" s="177"/>
      <c r="CKR458" s="177"/>
      <c r="CKS458" s="177"/>
      <c r="CKT458" s="177"/>
      <c r="CKU458" s="177"/>
      <c r="CKV458" s="177"/>
      <c r="CKW458" s="177"/>
      <c r="CKX458" s="177"/>
      <c r="CKY458" s="177"/>
      <c r="CKZ458" s="177"/>
      <c r="CLA458" s="177"/>
      <c r="CLB458" s="177"/>
      <c r="CLC458" s="177"/>
      <c r="CLD458" s="177"/>
      <c r="CLE458" s="177"/>
      <c r="CLF458" s="177"/>
      <c r="CLG458" s="177"/>
      <c r="CLH458" s="177"/>
      <c r="CLI458" s="177"/>
      <c r="CLJ458" s="177"/>
      <c r="CLK458" s="177"/>
      <c r="CLL458" s="177"/>
      <c r="CLM458" s="177"/>
      <c r="CLN458" s="177"/>
      <c r="CLO458" s="177"/>
      <c r="CLP458" s="177"/>
      <c r="CLQ458" s="177"/>
      <c r="CLR458" s="177"/>
      <c r="CLS458" s="177"/>
      <c r="CLT458" s="177"/>
      <c r="CLU458" s="177"/>
      <c r="CLV458" s="177"/>
      <c r="CLW458" s="177"/>
      <c r="CLX458" s="177"/>
      <c r="CLY458" s="177"/>
      <c r="CLZ458" s="177"/>
      <c r="CMA458" s="177"/>
      <c r="CMB458" s="177"/>
      <c r="CMC458" s="177"/>
      <c r="CMD458" s="177"/>
      <c r="CME458" s="177"/>
      <c r="CMF458" s="177"/>
      <c r="CMG458" s="177"/>
      <c r="CMH458" s="177"/>
      <c r="CMI458" s="177"/>
      <c r="CMJ458" s="177"/>
      <c r="CMK458" s="177"/>
      <c r="CML458" s="177"/>
      <c r="CMM458" s="177"/>
      <c r="CMN458" s="177"/>
      <c r="CMO458" s="177"/>
      <c r="CMP458" s="177"/>
      <c r="CMQ458" s="177"/>
      <c r="CMR458" s="177"/>
      <c r="CMS458" s="177"/>
      <c r="CMT458" s="177"/>
      <c r="CMU458" s="177"/>
      <c r="CMV458" s="177"/>
      <c r="CMW458" s="177"/>
      <c r="CMX458" s="177"/>
      <c r="CMY458" s="177"/>
      <c r="CMZ458" s="177"/>
      <c r="CNA458" s="177"/>
      <c r="CNB458" s="177"/>
      <c r="CNC458" s="177"/>
      <c r="CND458" s="177"/>
      <c r="CNE458" s="177"/>
      <c r="CNF458" s="177"/>
      <c r="CNG458" s="177"/>
      <c r="CNH458" s="177"/>
      <c r="CNI458" s="177"/>
      <c r="CNJ458" s="177"/>
      <c r="CNK458" s="177"/>
      <c r="CNL458" s="177"/>
      <c r="CNM458" s="177"/>
      <c r="CNN458" s="177"/>
      <c r="CNO458" s="177"/>
      <c r="CNP458" s="177"/>
      <c r="CNQ458" s="177"/>
      <c r="CNR458" s="177"/>
      <c r="CNS458" s="177"/>
      <c r="CNT458" s="177"/>
      <c r="CNU458" s="177"/>
      <c r="CNV458" s="177"/>
      <c r="CNW458" s="177"/>
      <c r="CNX458" s="177"/>
      <c r="CNY458" s="177"/>
      <c r="CNZ458" s="177"/>
      <c r="COA458" s="177"/>
      <c r="COB458" s="177"/>
      <c r="COC458" s="177"/>
      <c r="COD458" s="177"/>
      <c r="COE458" s="177"/>
      <c r="COF458" s="177"/>
      <c r="COG458" s="177"/>
      <c r="COH458" s="177"/>
      <c r="COI458" s="177"/>
      <c r="COJ458" s="177"/>
      <c r="COK458" s="177"/>
      <c r="COL458" s="177"/>
      <c r="COM458" s="177"/>
      <c r="CON458" s="177"/>
      <c r="COO458" s="177"/>
      <c r="COP458" s="177"/>
      <c r="COQ458" s="177"/>
      <c r="COR458" s="177"/>
      <c r="COS458" s="177"/>
      <c r="COT458" s="177"/>
      <c r="COU458" s="177"/>
      <c r="COV458" s="177"/>
      <c r="COW458" s="177"/>
      <c r="COX458" s="177"/>
      <c r="COY458" s="177"/>
      <c r="COZ458" s="177"/>
      <c r="CPA458" s="177"/>
      <c r="CPB458" s="177"/>
      <c r="CPC458" s="177"/>
      <c r="CPD458" s="177"/>
      <c r="CPE458" s="177"/>
      <c r="CPF458" s="177"/>
      <c r="CPG458" s="177"/>
      <c r="CPH458" s="177"/>
      <c r="CPI458" s="177"/>
      <c r="CPJ458" s="177"/>
      <c r="CPK458" s="177"/>
      <c r="CPL458" s="177"/>
      <c r="CPM458" s="177"/>
      <c r="CPN458" s="177"/>
      <c r="CPO458" s="177"/>
      <c r="CPP458" s="177"/>
      <c r="CPQ458" s="177"/>
      <c r="CPR458" s="177"/>
      <c r="CPS458" s="177"/>
      <c r="CPT458" s="177"/>
      <c r="CPU458" s="177"/>
      <c r="CPV458" s="177"/>
      <c r="CPW458" s="177"/>
      <c r="CPX458" s="177"/>
      <c r="CPY458" s="177"/>
      <c r="CPZ458" s="177"/>
      <c r="CQA458" s="177"/>
      <c r="CQB458" s="177"/>
      <c r="CQC458" s="177"/>
      <c r="CQD458" s="177"/>
      <c r="CQE458" s="177"/>
      <c r="CQF458" s="177"/>
      <c r="CQG458" s="177"/>
      <c r="CQH458" s="177"/>
      <c r="CQI458" s="177"/>
      <c r="CQJ458" s="177"/>
      <c r="CQK458" s="177"/>
      <c r="CQL458" s="177"/>
      <c r="CQM458" s="177"/>
      <c r="CQN458" s="177"/>
      <c r="CQO458" s="177"/>
      <c r="CQP458" s="177"/>
      <c r="CQQ458" s="177"/>
      <c r="CQR458" s="177"/>
      <c r="CQS458" s="177"/>
      <c r="CQT458" s="177"/>
      <c r="CQU458" s="177"/>
      <c r="CQV458" s="177"/>
      <c r="CQW458" s="177"/>
      <c r="CQX458" s="177"/>
      <c r="CQY458" s="177"/>
      <c r="CQZ458" s="177"/>
      <c r="CRA458" s="177"/>
      <c r="CRB458" s="177"/>
      <c r="CRC458" s="177"/>
      <c r="CRD458" s="177"/>
      <c r="CRE458" s="177"/>
      <c r="CRF458" s="177"/>
      <c r="CRG458" s="177"/>
      <c r="CRH458" s="177"/>
      <c r="CRI458" s="177"/>
      <c r="CRJ458" s="177"/>
      <c r="CRK458" s="177"/>
      <c r="CRL458" s="177"/>
      <c r="CRM458" s="177"/>
      <c r="CRN458" s="177"/>
      <c r="CRO458" s="177"/>
      <c r="CRP458" s="177"/>
      <c r="CRQ458" s="177"/>
      <c r="CRR458" s="177"/>
      <c r="CRS458" s="177"/>
      <c r="CRT458" s="177"/>
      <c r="CRU458" s="177"/>
      <c r="CRV458" s="177"/>
      <c r="CRW458" s="177"/>
      <c r="CRX458" s="177"/>
      <c r="CRY458" s="177"/>
      <c r="CRZ458" s="177"/>
      <c r="CSA458" s="177"/>
      <c r="CSB458" s="177"/>
      <c r="CSC458" s="177"/>
      <c r="CSD458" s="177"/>
      <c r="CSE458" s="177"/>
      <c r="CSF458" s="177"/>
      <c r="CSG458" s="177"/>
      <c r="CSH458" s="177"/>
      <c r="CSI458" s="177"/>
      <c r="CSJ458" s="177"/>
      <c r="CSK458" s="177"/>
      <c r="CSL458" s="177"/>
      <c r="CSM458" s="177"/>
      <c r="CSN458" s="177"/>
      <c r="CSO458" s="177"/>
      <c r="CSP458" s="177"/>
      <c r="CSQ458" s="177"/>
      <c r="CSR458" s="177"/>
      <c r="CSS458" s="177"/>
      <c r="CST458" s="177"/>
      <c r="CSU458" s="177"/>
      <c r="CSV458" s="177"/>
      <c r="CSW458" s="177"/>
      <c r="CSX458" s="177"/>
      <c r="CSY458" s="177"/>
      <c r="CSZ458" s="177"/>
      <c r="CTA458" s="177"/>
      <c r="CTB458" s="177"/>
      <c r="CTC458" s="177"/>
      <c r="CTD458" s="177"/>
      <c r="CTE458" s="177"/>
      <c r="CTF458" s="177"/>
      <c r="CTG458" s="177"/>
      <c r="CTH458" s="177"/>
      <c r="CTI458" s="177"/>
      <c r="CTJ458" s="177"/>
      <c r="CTK458" s="177"/>
      <c r="CTL458" s="177"/>
      <c r="CTM458" s="177"/>
      <c r="CTN458" s="177"/>
      <c r="CTO458" s="177"/>
      <c r="CTP458" s="177"/>
      <c r="CTQ458" s="177"/>
      <c r="CTR458" s="177"/>
      <c r="CTS458" s="177"/>
      <c r="CTT458" s="177"/>
      <c r="CTU458" s="177"/>
      <c r="CTV458" s="177"/>
      <c r="CTW458" s="177"/>
      <c r="CTX458" s="177"/>
      <c r="CTY458" s="177"/>
      <c r="CTZ458" s="177"/>
      <c r="CUA458" s="177"/>
      <c r="CUB458" s="177"/>
      <c r="CUC458" s="177"/>
      <c r="CUD458" s="177"/>
      <c r="CUE458" s="177"/>
      <c r="CUF458" s="177"/>
      <c r="CUG458" s="177"/>
      <c r="CUH458" s="177"/>
      <c r="CUI458" s="177"/>
      <c r="CUJ458" s="177"/>
      <c r="CUK458" s="177"/>
      <c r="CUL458" s="177"/>
      <c r="CUM458" s="177"/>
      <c r="CUN458" s="177"/>
      <c r="CUO458" s="177"/>
      <c r="CUP458" s="177"/>
      <c r="CUQ458" s="177"/>
      <c r="CUR458" s="177"/>
      <c r="CUS458" s="177"/>
      <c r="CUT458" s="177"/>
      <c r="CUU458" s="177"/>
      <c r="CUV458" s="177"/>
      <c r="CUW458" s="177"/>
      <c r="CUX458" s="177"/>
      <c r="CUY458" s="177"/>
      <c r="CUZ458" s="177"/>
      <c r="CVA458" s="177"/>
      <c r="CVB458" s="177"/>
      <c r="CVC458" s="177"/>
      <c r="CVD458" s="177"/>
      <c r="CVE458" s="177"/>
      <c r="CVF458" s="177"/>
      <c r="CVG458" s="177"/>
      <c r="CVH458" s="177"/>
      <c r="CVI458" s="177"/>
      <c r="CVJ458" s="177"/>
      <c r="CVK458" s="177"/>
      <c r="CVL458" s="177"/>
      <c r="CVM458" s="177"/>
      <c r="CVN458" s="177"/>
      <c r="CVO458" s="177"/>
      <c r="CVP458" s="177"/>
      <c r="CVQ458" s="177"/>
      <c r="CVR458" s="177"/>
      <c r="CVS458" s="177"/>
      <c r="CVT458" s="177"/>
      <c r="CVU458" s="177"/>
      <c r="CVV458" s="177"/>
      <c r="CVW458" s="177"/>
      <c r="CVX458" s="177"/>
      <c r="CVY458" s="177"/>
      <c r="CVZ458" s="177"/>
      <c r="CWA458" s="177"/>
      <c r="CWB458" s="177"/>
      <c r="CWC458" s="177"/>
      <c r="CWD458" s="177"/>
      <c r="CWE458" s="177"/>
      <c r="CWF458" s="177"/>
      <c r="CWG458" s="177"/>
      <c r="CWH458" s="177"/>
      <c r="CWI458" s="177"/>
      <c r="CWJ458" s="177"/>
      <c r="CWK458" s="177"/>
      <c r="CWL458" s="177"/>
      <c r="CWM458" s="177"/>
      <c r="CWN458" s="177"/>
      <c r="CWO458" s="177"/>
      <c r="CWP458" s="177"/>
      <c r="CWQ458" s="177"/>
      <c r="CWR458" s="177"/>
      <c r="CWS458" s="177"/>
      <c r="CWT458" s="177"/>
      <c r="CWU458" s="177"/>
      <c r="CWV458" s="177"/>
      <c r="CWW458" s="177"/>
      <c r="CWX458" s="177"/>
      <c r="CWY458" s="177"/>
      <c r="CWZ458" s="177"/>
      <c r="CXA458" s="177"/>
      <c r="CXB458" s="177"/>
      <c r="CXC458" s="177"/>
      <c r="CXD458" s="177"/>
      <c r="CXE458" s="177"/>
      <c r="CXF458" s="177"/>
      <c r="CXG458" s="177"/>
      <c r="CXH458" s="177"/>
      <c r="CXI458" s="177"/>
      <c r="CXJ458" s="177"/>
      <c r="CXK458" s="177"/>
      <c r="CXL458" s="177"/>
      <c r="CXM458" s="177"/>
      <c r="CXN458" s="177"/>
      <c r="CXO458" s="177"/>
      <c r="CXP458" s="177"/>
      <c r="CXQ458" s="177"/>
      <c r="CXR458" s="177"/>
      <c r="CXS458" s="177"/>
      <c r="CXT458" s="177"/>
      <c r="CXU458" s="177"/>
      <c r="CXV458" s="177"/>
      <c r="CXW458" s="177"/>
      <c r="CXX458" s="177"/>
      <c r="CXY458" s="177"/>
      <c r="CXZ458" s="177"/>
      <c r="CYA458" s="177"/>
      <c r="CYB458" s="177"/>
      <c r="CYC458" s="177"/>
      <c r="CYD458" s="177"/>
      <c r="CYE458" s="177"/>
      <c r="CYF458" s="177"/>
      <c r="CYG458" s="177"/>
      <c r="CYH458" s="177"/>
      <c r="CYI458" s="177"/>
      <c r="CYJ458" s="177"/>
      <c r="CYK458" s="177"/>
      <c r="CYL458" s="177"/>
      <c r="CYM458" s="177"/>
      <c r="CYN458" s="177"/>
      <c r="CYO458" s="177"/>
      <c r="CYP458" s="177"/>
      <c r="CYQ458" s="177"/>
      <c r="CYR458" s="177"/>
      <c r="CYS458" s="177"/>
      <c r="CYT458" s="177"/>
      <c r="CYU458" s="177"/>
      <c r="CYV458" s="177"/>
      <c r="CYW458" s="177"/>
      <c r="CYX458" s="177"/>
      <c r="CYY458" s="177"/>
      <c r="CYZ458" s="177"/>
      <c r="CZA458" s="177"/>
      <c r="CZB458" s="177"/>
      <c r="CZC458" s="177"/>
      <c r="CZD458" s="177"/>
      <c r="CZE458" s="177"/>
      <c r="CZF458" s="177"/>
      <c r="CZG458" s="177"/>
      <c r="CZH458" s="177"/>
      <c r="CZI458" s="177"/>
      <c r="CZJ458" s="177"/>
      <c r="CZK458" s="177"/>
      <c r="CZL458" s="177"/>
      <c r="CZM458" s="177"/>
      <c r="CZN458" s="177"/>
      <c r="CZO458" s="177"/>
      <c r="CZP458" s="177"/>
      <c r="CZQ458" s="177"/>
      <c r="CZR458" s="177"/>
      <c r="CZS458" s="177"/>
      <c r="CZT458" s="177"/>
      <c r="CZU458" s="177"/>
      <c r="CZV458" s="177"/>
      <c r="CZW458" s="177"/>
      <c r="CZX458" s="177"/>
      <c r="CZY458" s="177"/>
      <c r="CZZ458" s="177"/>
      <c r="DAA458" s="177"/>
      <c r="DAB458" s="177"/>
      <c r="DAC458" s="177"/>
      <c r="DAD458" s="177"/>
      <c r="DAE458" s="177"/>
      <c r="DAF458" s="177"/>
      <c r="DAG458" s="177"/>
      <c r="DAH458" s="177"/>
      <c r="DAI458" s="177"/>
      <c r="DAJ458" s="177"/>
      <c r="DAK458" s="177"/>
      <c r="DAL458" s="177"/>
      <c r="DAM458" s="177"/>
      <c r="DAN458" s="177"/>
      <c r="DAO458" s="177"/>
      <c r="DAP458" s="177"/>
      <c r="DAQ458" s="177"/>
      <c r="DAR458" s="177"/>
      <c r="DAS458" s="177"/>
      <c r="DAT458" s="177"/>
      <c r="DAU458" s="177"/>
      <c r="DAV458" s="177"/>
      <c r="DAW458" s="177"/>
      <c r="DAX458" s="177"/>
      <c r="DAY458" s="177"/>
      <c r="DAZ458" s="177"/>
      <c r="DBA458" s="177"/>
      <c r="DBB458" s="177"/>
      <c r="DBC458" s="177"/>
      <c r="DBD458" s="177"/>
      <c r="DBE458" s="177"/>
      <c r="DBF458" s="177"/>
      <c r="DBG458" s="177"/>
      <c r="DBH458" s="177"/>
      <c r="DBI458" s="177"/>
      <c r="DBJ458" s="177"/>
      <c r="DBK458" s="177"/>
      <c r="DBL458" s="177"/>
      <c r="DBM458" s="177"/>
      <c r="DBN458" s="177"/>
      <c r="DBO458" s="177"/>
      <c r="DBP458" s="177"/>
      <c r="DBQ458" s="177"/>
      <c r="DBR458" s="177"/>
      <c r="DBS458" s="177"/>
      <c r="DBT458" s="177"/>
      <c r="DBU458" s="177"/>
      <c r="DBV458" s="177"/>
      <c r="DBW458" s="177"/>
      <c r="DBX458" s="177"/>
      <c r="DBY458" s="177"/>
      <c r="DBZ458" s="177"/>
      <c r="DCA458" s="177"/>
      <c r="DCB458" s="177"/>
      <c r="DCC458" s="177"/>
      <c r="DCD458" s="177"/>
      <c r="DCE458" s="177"/>
      <c r="DCF458" s="177"/>
      <c r="DCG458" s="177"/>
      <c r="DCH458" s="177"/>
      <c r="DCI458" s="177"/>
      <c r="DCJ458" s="177"/>
      <c r="DCK458" s="177"/>
      <c r="DCL458" s="177"/>
      <c r="DCM458" s="177"/>
      <c r="DCN458" s="177"/>
      <c r="DCO458" s="177"/>
      <c r="DCP458" s="177"/>
      <c r="DCQ458" s="177"/>
      <c r="DCR458" s="177"/>
      <c r="DCS458" s="177"/>
      <c r="DCT458" s="177"/>
      <c r="DCU458" s="177"/>
      <c r="DCV458" s="177"/>
      <c r="DCW458" s="177"/>
      <c r="DCX458" s="177"/>
      <c r="DCY458" s="177"/>
      <c r="DCZ458" s="177"/>
      <c r="DDA458" s="177"/>
      <c r="DDB458" s="177"/>
      <c r="DDC458" s="177"/>
      <c r="DDD458" s="177"/>
      <c r="DDE458" s="177"/>
      <c r="DDF458" s="177"/>
      <c r="DDG458" s="177"/>
      <c r="DDH458" s="177"/>
      <c r="DDI458" s="177"/>
      <c r="DDJ458" s="177"/>
      <c r="DDK458" s="177"/>
      <c r="DDL458" s="177"/>
      <c r="DDM458" s="177"/>
      <c r="DDN458" s="177"/>
      <c r="DDO458" s="177"/>
      <c r="DDP458" s="177"/>
      <c r="DDQ458" s="177"/>
      <c r="DDR458" s="177"/>
      <c r="DDS458" s="177"/>
      <c r="DDT458" s="177"/>
      <c r="DDU458" s="177"/>
      <c r="DDV458" s="177"/>
      <c r="DDW458" s="177"/>
      <c r="DDX458" s="177"/>
      <c r="DDY458" s="177"/>
      <c r="DDZ458" s="177"/>
      <c r="DEA458" s="177"/>
      <c r="DEB458" s="177"/>
      <c r="DEC458" s="177"/>
      <c r="DED458" s="177"/>
      <c r="DEE458" s="177"/>
      <c r="DEF458" s="177"/>
      <c r="DEG458" s="177"/>
      <c r="DEH458" s="177"/>
      <c r="DEI458" s="177"/>
      <c r="DEJ458" s="177"/>
      <c r="DEK458" s="177"/>
      <c r="DEL458" s="177"/>
      <c r="DEM458" s="177"/>
      <c r="DEN458" s="177"/>
      <c r="DEO458" s="177"/>
      <c r="DEP458" s="177"/>
      <c r="DEQ458" s="177"/>
      <c r="DER458" s="177"/>
      <c r="DES458" s="177"/>
      <c r="DET458" s="177"/>
      <c r="DEU458" s="177"/>
      <c r="DEV458" s="177"/>
      <c r="DEW458" s="177"/>
      <c r="DEX458" s="177"/>
      <c r="DEY458" s="177"/>
      <c r="DEZ458" s="177"/>
      <c r="DFA458" s="177"/>
      <c r="DFB458" s="177"/>
      <c r="DFC458" s="177"/>
      <c r="DFD458" s="177"/>
      <c r="DFE458" s="177"/>
      <c r="DFF458" s="177"/>
      <c r="DFG458" s="177"/>
      <c r="DFH458" s="177"/>
      <c r="DFI458" s="177"/>
      <c r="DFJ458" s="177"/>
      <c r="DFK458" s="177"/>
      <c r="DFL458" s="177"/>
      <c r="DFM458" s="177"/>
      <c r="DFN458" s="177"/>
      <c r="DFO458" s="177"/>
      <c r="DFP458" s="177"/>
      <c r="DFQ458" s="177"/>
      <c r="DFR458" s="177"/>
      <c r="DFS458" s="177"/>
      <c r="DFT458" s="177"/>
      <c r="DFU458" s="177"/>
      <c r="DFV458" s="177"/>
      <c r="DFW458" s="177"/>
      <c r="DFX458" s="177"/>
      <c r="DFY458" s="177"/>
      <c r="DFZ458" s="177"/>
      <c r="DGA458" s="177"/>
      <c r="DGB458" s="177"/>
      <c r="DGC458" s="177"/>
      <c r="DGD458" s="177"/>
      <c r="DGE458" s="177"/>
      <c r="DGF458" s="177"/>
      <c r="DGG458" s="177"/>
      <c r="DGH458" s="177"/>
      <c r="DGI458" s="177"/>
      <c r="DGJ458" s="177"/>
      <c r="DGK458" s="177"/>
      <c r="DGL458" s="177"/>
      <c r="DGM458" s="177"/>
      <c r="DGN458" s="177"/>
      <c r="DGO458" s="177"/>
      <c r="DGP458" s="177"/>
      <c r="DGQ458" s="177"/>
      <c r="DGR458" s="177"/>
      <c r="DGS458" s="177"/>
      <c r="DGT458" s="177"/>
      <c r="DGU458" s="177"/>
      <c r="DGV458" s="177"/>
      <c r="DGW458" s="177"/>
      <c r="DGX458" s="177"/>
      <c r="DGY458" s="177"/>
      <c r="DGZ458" s="177"/>
      <c r="DHA458" s="177"/>
      <c r="DHB458" s="177"/>
      <c r="DHC458" s="177"/>
      <c r="DHD458" s="177"/>
      <c r="DHE458" s="177"/>
      <c r="DHF458" s="177"/>
      <c r="DHG458" s="177"/>
      <c r="DHH458" s="177"/>
      <c r="DHI458" s="177"/>
      <c r="DHJ458" s="177"/>
      <c r="DHK458" s="177"/>
      <c r="DHL458" s="177"/>
      <c r="DHM458" s="177"/>
      <c r="DHN458" s="177"/>
      <c r="DHO458" s="177"/>
      <c r="DHP458" s="177"/>
      <c r="DHQ458" s="177"/>
      <c r="DHR458" s="177"/>
      <c r="DHS458" s="177"/>
      <c r="DHT458" s="177"/>
      <c r="DHU458" s="177"/>
      <c r="DHV458" s="177"/>
      <c r="DHW458" s="177"/>
      <c r="DHX458" s="177"/>
      <c r="DHY458" s="177"/>
      <c r="DHZ458" s="177"/>
      <c r="DIA458" s="177"/>
      <c r="DIB458" s="177"/>
      <c r="DIC458" s="177"/>
      <c r="DID458" s="177"/>
      <c r="DIE458" s="177"/>
      <c r="DIF458" s="177"/>
      <c r="DIG458" s="177"/>
      <c r="DIH458" s="177"/>
      <c r="DII458" s="177"/>
      <c r="DIJ458" s="177"/>
      <c r="DIK458" s="177"/>
      <c r="DIL458" s="177"/>
      <c r="DIM458" s="177"/>
      <c r="DIN458" s="177"/>
      <c r="DIO458" s="177"/>
      <c r="DIP458" s="177"/>
      <c r="DIQ458" s="177"/>
      <c r="DIR458" s="177"/>
      <c r="DIS458" s="177"/>
      <c r="DIT458" s="177"/>
      <c r="DIU458" s="177"/>
      <c r="DIV458" s="177"/>
      <c r="DIW458" s="177"/>
      <c r="DIX458" s="177"/>
      <c r="DIY458" s="177"/>
      <c r="DIZ458" s="177"/>
      <c r="DJA458" s="177"/>
      <c r="DJB458" s="177"/>
      <c r="DJC458" s="177"/>
      <c r="DJD458" s="177"/>
      <c r="DJE458" s="177"/>
      <c r="DJF458" s="177"/>
      <c r="DJG458" s="177"/>
      <c r="DJH458" s="177"/>
      <c r="DJI458" s="177"/>
      <c r="DJJ458" s="177"/>
      <c r="DJK458" s="177"/>
      <c r="DJL458" s="177"/>
      <c r="DJM458" s="177"/>
      <c r="DJN458" s="177"/>
      <c r="DJO458" s="177"/>
      <c r="DJP458" s="177"/>
      <c r="DJQ458" s="177"/>
      <c r="DJR458" s="177"/>
      <c r="DJS458" s="177"/>
      <c r="DJT458" s="177"/>
      <c r="DJU458" s="177"/>
      <c r="DJV458" s="177"/>
      <c r="DJW458" s="177"/>
      <c r="DJX458" s="177"/>
      <c r="DJY458" s="177"/>
      <c r="DJZ458" s="177"/>
      <c r="DKA458" s="177"/>
      <c r="DKB458" s="177"/>
      <c r="DKC458" s="177"/>
      <c r="DKD458" s="177"/>
      <c r="DKE458" s="177"/>
      <c r="DKF458" s="177"/>
      <c r="DKG458" s="177"/>
      <c r="DKH458" s="177"/>
      <c r="DKI458" s="177"/>
      <c r="DKJ458" s="177"/>
      <c r="DKK458" s="177"/>
      <c r="DKL458" s="177"/>
      <c r="DKM458" s="177"/>
      <c r="DKN458" s="177"/>
      <c r="DKO458" s="177"/>
      <c r="DKP458" s="177"/>
      <c r="DKQ458" s="177"/>
      <c r="DKR458" s="177"/>
      <c r="DKS458" s="177"/>
      <c r="DKT458" s="177"/>
      <c r="DKU458" s="177"/>
      <c r="DKV458" s="177"/>
      <c r="DKW458" s="177"/>
      <c r="DKX458" s="177"/>
      <c r="DKY458" s="177"/>
      <c r="DKZ458" s="177"/>
      <c r="DLA458" s="177"/>
      <c r="DLB458" s="177"/>
      <c r="DLC458" s="177"/>
      <c r="DLD458" s="177"/>
      <c r="DLE458" s="177"/>
      <c r="DLF458" s="177"/>
      <c r="DLG458" s="177"/>
      <c r="DLH458" s="177"/>
      <c r="DLI458" s="177"/>
      <c r="DLJ458" s="177"/>
      <c r="DLK458" s="177"/>
      <c r="DLL458" s="177"/>
      <c r="DLM458" s="177"/>
      <c r="DLN458" s="177"/>
      <c r="DLO458" s="177"/>
      <c r="DLP458" s="177"/>
      <c r="DLQ458" s="177"/>
      <c r="DLR458" s="177"/>
      <c r="DLS458" s="177"/>
      <c r="DLT458" s="177"/>
      <c r="DLU458" s="177"/>
      <c r="DLV458" s="177"/>
      <c r="DLW458" s="177"/>
      <c r="DLX458" s="177"/>
      <c r="DLY458" s="177"/>
      <c r="DLZ458" s="177"/>
      <c r="DMA458" s="177"/>
      <c r="DMB458" s="177"/>
      <c r="DMC458" s="177"/>
      <c r="DMD458" s="177"/>
      <c r="DME458" s="177"/>
      <c r="DMF458" s="177"/>
      <c r="DMG458" s="177"/>
      <c r="DMH458" s="177"/>
      <c r="DMI458" s="177"/>
      <c r="DMJ458" s="177"/>
      <c r="DMK458" s="177"/>
      <c r="DML458" s="177"/>
      <c r="DMM458" s="177"/>
      <c r="DMN458" s="177"/>
      <c r="DMO458" s="177"/>
      <c r="DMP458" s="177"/>
      <c r="DMQ458" s="177"/>
      <c r="DMR458" s="177"/>
      <c r="DMS458" s="177"/>
      <c r="DMT458" s="177"/>
      <c r="DMU458" s="177"/>
      <c r="DMV458" s="177"/>
      <c r="DMW458" s="177"/>
      <c r="DMX458" s="177"/>
      <c r="DMY458" s="177"/>
      <c r="DMZ458" s="177"/>
      <c r="DNA458" s="177"/>
      <c r="DNB458" s="177"/>
      <c r="DNC458" s="177"/>
      <c r="DND458" s="177"/>
      <c r="DNE458" s="177"/>
      <c r="DNF458" s="177"/>
      <c r="DNG458" s="177"/>
      <c r="DNH458" s="177"/>
      <c r="DNI458" s="177"/>
      <c r="DNJ458" s="177"/>
      <c r="DNK458" s="177"/>
      <c r="DNL458" s="177"/>
      <c r="DNM458" s="177"/>
      <c r="DNN458" s="177"/>
      <c r="DNO458" s="177"/>
      <c r="DNP458" s="177"/>
      <c r="DNQ458" s="177"/>
      <c r="DNR458" s="177"/>
      <c r="DNS458" s="177"/>
      <c r="DNT458" s="177"/>
      <c r="DNU458" s="177"/>
      <c r="DNV458" s="177"/>
      <c r="DNW458" s="177"/>
      <c r="DNX458" s="177"/>
      <c r="DNY458" s="177"/>
      <c r="DNZ458" s="177"/>
      <c r="DOA458" s="177"/>
      <c r="DOB458" s="177"/>
      <c r="DOC458" s="177"/>
      <c r="DOD458" s="177"/>
      <c r="DOE458" s="177"/>
      <c r="DOF458" s="177"/>
      <c r="DOG458" s="177"/>
      <c r="DOH458" s="177"/>
      <c r="DOI458" s="177"/>
      <c r="DOJ458" s="177"/>
      <c r="DOK458" s="177"/>
      <c r="DOL458" s="177"/>
      <c r="DOM458" s="177"/>
      <c r="DON458" s="177"/>
      <c r="DOO458" s="177"/>
      <c r="DOP458" s="177"/>
      <c r="DOQ458" s="177"/>
      <c r="DOR458" s="177"/>
      <c r="DOS458" s="177"/>
      <c r="DOT458" s="177"/>
      <c r="DOU458" s="177"/>
      <c r="DOV458" s="177"/>
      <c r="DOW458" s="177"/>
      <c r="DOX458" s="177"/>
      <c r="DOY458" s="177"/>
      <c r="DOZ458" s="177"/>
      <c r="DPA458" s="177"/>
      <c r="DPB458" s="177"/>
      <c r="DPC458" s="177"/>
      <c r="DPD458" s="177"/>
      <c r="DPE458" s="177"/>
      <c r="DPF458" s="177"/>
      <c r="DPG458" s="177"/>
      <c r="DPH458" s="177"/>
      <c r="DPI458" s="177"/>
      <c r="DPJ458" s="177"/>
      <c r="DPK458" s="177"/>
      <c r="DPL458" s="177"/>
      <c r="DPM458" s="177"/>
      <c r="DPN458" s="177"/>
      <c r="DPO458" s="177"/>
      <c r="DPP458" s="177"/>
      <c r="DPQ458" s="177"/>
      <c r="DPR458" s="177"/>
      <c r="DPS458" s="177"/>
      <c r="DPT458" s="177"/>
      <c r="DPU458" s="177"/>
      <c r="DPV458" s="177"/>
      <c r="DPW458" s="177"/>
      <c r="DPX458" s="177"/>
      <c r="DPY458" s="177"/>
      <c r="DPZ458" s="177"/>
      <c r="DQA458" s="177"/>
      <c r="DQB458" s="177"/>
      <c r="DQC458" s="177"/>
      <c r="DQD458" s="177"/>
      <c r="DQE458" s="177"/>
      <c r="DQF458" s="177"/>
      <c r="DQG458" s="177"/>
      <c r="DQH458" s="177"/>
      <c r="DQI458" s="177"/>
      <c r="DQJ458" s="177"/>
      <c r="DQK458" s="177"/>
      <c r="DQL458" s="177"/>
      <c r="DQM458" s="177"/>
      <c r="DQN458" s="177"/>
      <c r="DQO458" s="177"/>
      <c r="DQP458" s="177"/>
      <c r="DQQ458" s="177"/>
      <c r="DQR458" s="177"/>
      <c r="DQS458" s="177"/>
      <c r="DQT458" s="177"/>
      <c r="DQU458" s="177"/>
      <c r="DQV458" s="177"/>
      <c r="DQW458" s="177"/>
      <c r="DQX458" s="177"/>
      <c r="DQY458" s="177"/>
      <c r="DQZ458" s="177"/>
      <c r="DRA458" s="177"/>
      <c r="DRB458" s="177"/>
      <c r="DRC458" s="177"/>
      <c r="DRD458" s="177"/>
      <c r="DRE458" s="177"/>
      <c r="DRF458" s="177"/>
      <c r="DRG458" s="177"/>
      <c r="DRH458" s="177"/>
      <c r="DRI458" s="177"/>
      <c r="DRJ458" s="177"/>
      <c r="DRK458" s="177"/>
      <c r="DRL458" s="177"/>
      <c r="DRM458" s="177"/>
      <c r="DRN458" s="177"/>
      <c r="DRO458" s="177"/>
      <c r="DRP458" s="177"/>
      <c r="DRQ458" s="177"/>
      <c r="DRR458" s="177"/>
      <c r="DRS458" s="177"/>
      <c r="DRT458" s="177"/>
      <c r="DRU458" s="177"/>
      <c r="DRV458" s="177"/>
      <c r="DRW458" s="177"/>
      <c r="DRX458" s="177"/>
      <c r="DRY458" s="177"/>
      <c r="DRZ458" s="177"/>
      <c r="DSA458" s="177"/>
      <c r="DSB458" s="177"/>
      <c r="DSC458" s="177"/>
      <c r="DSD458" s="177"/>
      <c r="DSE458" s="177"/>
      <c r="DSF458" s="177"/>
      <c r="DSG458" s="177"/>
      <c r="DSH458" s="177"/>
      <c r="DSI458" s="177"/>
      <c r="DSJ458" s="177"/>
      <c r="DSK458" s="177"/>
      <c r="DSL458" s="177"/>
      <c r="DSM458" s="177"/>
      <c r="DSN458" s="177"/>
      <c r="DSO458" s="177"/>
      <c r="DSP458" s="177"/>
      <c r="DSQ458" s="177"/>
      <c r="DSR458" s="177"/>
      <c r="DSS458" s="177"/>
      <c r="DST458" s="177"/>
      <c r="DSU458" s="177"/>
      <c r="DSV458" s="177"/>
      <c r="DSW458" s="177"/>
      <c r="DSX458" s="177"/>
      <c r="DSY458" s="177"/>
      <c r="DSZ458" s="177"/>
      <c r="DTA458" s="177"/>
      <c r="DTB458" s="177"/>
      <c r="DTC458" s="177"/>
      <c r="DTD458" s="177"/>
      <c r="DTE458" s="177"/>
      <c r="DTF458" s="177"/>
      <c r="DTG458" s="177"/>
      <c r="DTH458" s="177"/>
      <c r="DTI458" s="177"/>
      <c r="DTJ458" s="177"/>
      <c r="DTK458" s="177"/>
      <c r="DTL458" s="177"/>
      <c r="DTM458" s="177"/>
      <c r="DTN458" s="177"/>
      <c r="DTO458" s="177"/>
      <c r="DTP458" s="177"/>
      <c r="DTQ458" s="177"/>
      <c r="DTR458" s="177"/>
      <c r="DTS458" s="177"/>
      <c r="DTT458" s="177"/>
      <c r="DTU458" s="177"/>
      <c r="DTV458" s="177"/>
      <c r="DTW458" s="177"/>
      <c r="DTX458" s="177"/>
      <c r="DTY458" s="177"/>
      <c r="DTZ458" s="177"/>
      <c r="DUA458" s="177"/>
      <c r="DUB458" s="177"/>
      <c r="DUC458" s="177"/>
      <c r="DUD458" s="177"/>
      <c r="DUE458" s="177"/>
      <c r="DUF458" s="177"/>
      <c r="DUG458" s="177"/>
      <c r="DUH458" s="177"/>
      <c r="DUI458" s="177"/>
      <c r="DUJ458" s="177"/>
      <c r="DUK458" s="177"/>
      <c r="DUL458" s="177"/>
      <c r="DUM458" s="177"/>
      <c r="DUN458" s="177"/>
      <c r="DUO458" s="177"/>
      <c r="DUP458" s="177"/>
      <c r="DUQ458" s="177"/>
      <c r="DUR458" s="177"/>
      <c r="DUS458" s="177"/>
      <c r="DUT458" s="177"/>
      <c r="DUU458" s="177"/>
      <c r="DUV458" s="177"/>
      <c r="DUW458" s="177"/>
      <c r="DUX458" s="177"/>
      <c r="DUY458" s="177"/>
      <c r="DUZ458" s="177"/>
      <c r="DVA458" s="177"/>
      <c r="DVB458" s="177"/>
      <c r="DVC458" s="177"/>
      <c r="DVD458" s="177"/>
      <c r="DVE458" s="177"/>
      <c r="DVF458" s="177"/>
      <c r="DVG458" s="177"/>
      <c r="DVH458" s="177"/>
      <c r="DVI458" s="177"/>
      <c r="DVJ458" s="177"/>
      <c r="DVK458" s="177"/>
      <c r="DVL458" s="177"/>
      <c r="DVM458" s="177"/>
      <c r="DVN458" s="177"/>
      <c r="DVO458" s="177"/>
      <c r="DVP458" s="177"/>
      <c r="DVQ458" s="177"/>
      <c r="DVR458" s="177"/>
      <c r="DVS458" s="177"/>
      <c r="DVT458" s="177"/>
      <c r="DVU458" s="177"/>
      <c r="DVV458" s="177"/>
      <c r="DVW458" s="177"/>
      <c r="DVX458" s="177"/>
      <c r="DVY458" s="177"/>
      <c r="DVZ458" s="177"/>
      <c r="DWA458" s="177"/>
      <c r="DWB458" s="177"/>
      <c r="DWC458" s="177"/>
      <c r="DWD458" s="177"/>
      <c r="DWE458" s="177"/>
      <c r="DWF458" s="177"/>
      <c r="DWG458" s="177"/>
      <c r="DWH458" s="177"/>
      <c r="DWI458" s="177"/>
      <c r="DWJ458" s="177"/>
      <c r="DWK458" s="177"/>
      <c r="DWL458" s="177"/>
      <c r="DWM458" s="177"/>
      <c r="DWN458" s="177"/>
      <c r="DWO458" s="177"/>
      <c r="DWP458" s="177"/>
      <c r="DWQ458" s="177"/>
      <c r="DWR458" s="177"/>
      <c r="DWS458" s="177"/>
      <c r="DWT458" s="177"/>
      <c r="DWU458" s="177"/>
      <c r="DWV458" s="177"/>
      <c r="DWW458" s="177"/>
      <c r="DWX458" s="177"/>
      <c r="DWY458" s="177"/>
      <c r="DWZ458" s="177"/>
      <c r="DXA458" s="177"/>
      <c r="DXB458" s="177"/>
      <c r="DXC458" s="177"/>
      <c r="DXD458" s="177"/>
      <c r="DXE458" s="177"/>
      <c r="DXF458" s="177"/>
      <c r="DXG458" s="177"/>
      <c r="DXH458" s="177"/>
      <c r="DXI458" s="177"/>
      <c r="DXJ458" s="177"/>
      <c r="DXK458" s="177"/>
      <c r="DXL458" s="177"/>
      <c r="DXM458" s="177"/>
      <c r="DXN458" s="177"/>
      <c r="DXO458" s="177"/>
      <c r="DXP458" s="177"/>
      <c r="DXQ458" s="177"/>
      <c r="DXR458" s="177"/>
      <c r="DXS458" s="177"/>
      <c r="DXT458" s="177"/>
      <c r="DXU458" s="177"/>
      <c r="DXV458" s="177"/>
      <c r="DXW458" s="177"/>
      <c r="DXX458" s="177"/>
      <c r="DXY458" s="177"/>
      <c r="DXZ458" s="177"/>
      <c r="DYA458" s="177"/>
      <c r="DYB458" s="177"/>
      <c r="DYC458" s="177"/>
      <c r="DYD458" s="177"/>
      <c r="DYE458" s="177"/>
      <c r="DYF458" s="177"/>
      <c r="DYG458" s="177"/>
      <c r="DYH458" s="177"/>
      <c r="DYI458" s="177"/>
      <c r="DYJ458" s="177"/>
      <c r="DYK458" s="177"/>
      <c r="DYL458" s="177"/>
      <c r="DYM458" s="177"/>
      <c r="DYN458" s="177"/>
      <c r="DYO458" s="177"/>
      <c r="DYP458" s="177"/>
      <c r="DYQ458" s="177"/>
      <c r="DYR458" s="177"/>
      <c r="DYS458" s="177"/>
      <c r="DYT458" s="177"/>
      <c r="DYU458" s="177"/>
      <c r="DYV458" s="177"/>
      <c r="DYW458" s="177"/>
      <c r="DYX458" s="177"/>
      <c r="DYY458" s="177"/>
      <c r="DYZ458" s="177"/>
      <c r="DZA458" s="177"/>
      <c r="DZB458" s="177"/>
      <c r="DZC458" s="177"/>
      <c r="DZD458" s="177"/>
      <c r="DZE458" s="177"/>
      <c r="DZF458" s="177"/>
      <c r="DZG458" s="177"/>
      <c r="DZH458" s="177"/>
      <c r="DZI458" s="177"/>
      <c r="DZJ458" s="177"/>
      <c r="DZK458" s="177"/>
      <c r="DZL458" s="177"/>
      <c r="DZM458" s="177"/>
      <c r="DZN458" s="177"/>
      <c r="DZO458" s="177"/>
      <c r="DZP458" s="177"/>
      <c r="DZQ458" s="177"/>
      <c r="DZR458" s="177"/>
      <c r="DZS458" s="177"/>
      <c r="DZT458" s="177"/>
      <c r="DZU458" s="177"/>
      <c r="DZV458" s="177"/>
      <c r="DZW458" s="177"/>
      <c r="DZX458" s="177"/>
      <c r="DZY458" s="177"/>
      <c r="DZZ458" s="177"/>
      <c r="EAA458" s="177"/>
      <c r="EAB458" s="177"/>
      <c r="EAC458" s="177"/>
      <c r="EAD458" s="177"/>
      <c r="EAE458" s="177"/>
      <c r="EAF458" s="177"/>
      <c r="EAG458" s="177"/>
      <c r="EAH458" s="177"/>
      <c r="EAI458" s="177"/>
      <c r="EAJ458" s="177"/>
      <c r="EAK458" s="177"/>
      <c r="EAL458" s="177"/>
      <c r="EAM458" s="177"/>
      <c r="EAN458" s="177"/>
      <c r="EAO458" s="177"/>
      <c r="EAP458" s="177"/>
      <c r="EAQ458" s="177"/>
      <c r="EAR458" s="177"/>
      <c r="EAS458" s="177"/>
      <c r="EAT458" s="177"/>
      <c r="EAU458" s="177"/>
      <c r="EAV458" s="177"/>
      <c r="EAW458" s="177"/>
      <c r="EAX458" s="177"/>
      <c r="EAY458" s="177"/>
      <c r="EAZ458" s="177"/>
      <c r="EBA458" s="177"/>
      <c r="EBB458" s="177"/>
      <c r="EBC458" s="177"/>
      <c r="EBD458" s="177"/>
      <c r="EBE458" s="177"/>
      <c r="EBF458" s="177"/>
      <c r="EBG458" s="177"/>
      <c r="EBH458" s="177"/>
      <c r="EBI458" s="177"/>
      <c r="EBJ458" s="177"/>
      <c r="EBK458" s="177"/>
      <c r="EBL458" s="177"/>
      <c r="EBM458" s="177"/>
      <c r="EBN458" s="177"/>
      <c r="EBO458" s="177"/>
      <c r="EBP458" s="177"/>
      <c r="EBQ458" s="177"/>
      <c r="EBR458" s="177"/>
      <c r="EBS458" s="177"/>
      <c r="EBT458" s="177"/>
      <c r="EBU458" s="177"/>
      <c r="EBV458" s="177"/>
      <c r="EBW458" s="177"/>
      <c r="EBX458" s="177"/>
      <c r="EBY458" s="177"/>
      <c r="EBZ458" s="177"/>
      <c r="ECA458" s="177"/>
      <c r="ECB458" s="177"/>
      <c r="ECC458" s="177"/>
      <c r="ECD458" s="177"/>
      <c r="ECE458" s="177"/>
      <c r="ECF458" s="177"/>
      <c r="ECG458" s="177"/>
      <c r="ECH458" s="177"/>
      <c r="ECI458" s="177"/>
      <c r="ECJ458" s="177"/>
      <c r="ECK458" s="177"/>
      <c r="ECL458" s="177"/>
      <c r="ECM458" s="177"/>
      <c r="ECN458" s="177"/>
      <c r="ECO458" s="177"/>
      <c r="ECP458" s="177"/>
      <c r="ECQ458" s="177"/>
      <c r="ECR458" s="177"/>
      <c r="ECS458" s="177"/>
      <c r="ECT458" s="177"/>
      <c r="ECU458" s="177"/>
      <c r="ECV458" s="177"/>
      <c r="ECW458" s="177"/>
      <c r="ECX458" s="177"/>
      <c r="ECY458" s="177"/>
      <c r="ECZ458" s="177"/>
      <c r="EDA458" s="177"/>
      <c r="EDB458" s="177"/>
      <c r="EDC458" s="177"/>
      <c r="EDD458" s="177"/>
      <c r="EDE458" s="177"/>
      <c r="EDF458" s="177"/>
      <c r="EDG458" s="177"/>
      <c r="EDH458" s="177"/>
      <c r="EDI458" s="177"/>
      <c r="EDJ458" s="177"/>
      <c r="EDK458" s="177"/>
      <c r="EDL458" s="177"/>
      <c r="EDM458" s="177"/>
      <c r="EDN458" s="177"/>
      <c r="EDO458" s="177"/>
      <c r="EDP458" s="177"/>
      <c r="EDQ458" s="177"/>
      <c r="EDR458" s="177"/>
      <c r="EDS458" s="177"/>
      <c r="EDT458" s="177"/>
      <c r="EDU458" s="177"/>
      <c r="EDV458" s="177"/>
      <c r="EDW458" s="177"/>
      <c r="EDX458" s="177"/>
      <c r="EDY458" s="177"/>
      <c r="EDZ458" s="177"/>
      <c r="EEA458" s="177"/>
      <c r="EEB458" s="177"/>
      <c r="EEC458" s="177"/>
      <c r="EED458" s="177"/>
      <c r="EEE458" s="177"/>
      <c r="EEF458" s="177"/>
      <c r="EEG458" s="177"/>
      <c r="EEH458" s="177"/>
      <c r="EEI458" s="177"/>
      <c r="EEJ458" s="177"/>
      <c r="EEK458" s="177"/>
      <c r="EEL458" s="177"/>
      <c r="EEM458" s="177"/>
      <c r="EEN458" s="177"/>
      <c r="EEO458" s="177"/>
      <c r="EEP458" s="177"/>
      <c r="EEQ458" s="177"/>
      <c r="EER458" s="177"/>
      <c r="EES458" s="177"/>
      <c r="EET458" s="177"/>
      <c r="EEU458" s="177"/>
      <c r="EEV458" s="177"/>
      <c r="EEW458" s="177"/>
      <c r="EEX458" s="177"/>
      <c r="EEY458" s="177"/>
      <c r="EEZ458" s="177"/>
      <c r="EFA458" s="177"/>
      <c r="EFB458" s="177"/>
      <c r="EFC458" s="177"/>
      <c r="EFD458" s="177"/>
      <c r="EFE458" s="177"/>
      <c r="EFF458" s="177"/>
      <c r="EFG458" s="177"/>
      <c r="EFH458" s="177"/>
      <c r="EFI458" s="177"/>
      <c r="EFJ458" s="177"/>
      <c r="EFK458" s="177"/>
      <c r="EFL458" s="177"/>
      <c r="EFM458" s="177"/>
      <c r="EFN458" s="177"/>
      <c r="EFO458" s="177"/>
      <c r="EFP458" s="177"/>
      <c r="EFQ458" s="177"/>
      <c r="EFR458" s="177"/>
      <c r="EFS458" s="177"/>
      <c r="EFT458" s="177"/>
      <c r="EFU458" s="177"/>
      <c r="EFV458" s="177"/>
      <c r="EFW458" s="177"/>
      <c r="EFX458" s="177"/>
      <c r="EFY458" s="177"/>
      <c r="EFZ458" s="177"/>
      <c r="EGA458" s="177"/>
      <c r="EGB458" s="177"/>
      <c r="EGC458" s="177"/>
      <c r="EGD458" s="177"/>
      <c r="EGE458" s="177"/>
      <c r="EGF458" s="177"/>
      <c r="EGG458" s="177"/>
      <c r="EGH458" s="177"/>
      <c r="EGI458" s="177"/>
      <c r="EGJ458" s="177"/>
      <c r="EGK458" s="177"/>
      <c r="EGL458" s="177"/>
      <c r="EGM458" s="177"/>
      <c r="EGN458" s="177"/>
      <c r="EGO458" s="177"/>
      <c r="EGP458" s="177"/>
      <c r="EGQ458" s="177"/>
      <c r="EGR458" s="177"/>
      <c r="EGS458" s="177"/>
      <c r="EGT458" s="177"/>
      <c r="EGU458" s="177"/>
      <c r="EGV458" s="177"/>
      <c r="EGW458" s="177"/>
      <c r="EGX458" s="177"/>
      <c r="EGY458" s="177"/>
      <c r="EGZ458" s="177"/>
      <c r="EHA458" s="177"/>
      <c r="EHB458" s="177"/>
      <c r="EHC458" s="177"/>
      <c r="EHD458" s="177"/>
      <c r="EHE458" s="177"/>
      <c r="EHF458" s="177"/>
      <c r="EHG458" s="177"/>
      <c r="EHH458" s="177"/>
      <c r="EHI458" s="177"/>
      <c r="EHJ458" s="177"/>
      <c r="EHK458" s="177"/>
      <c r="EHL458" s="177"/>
      <c r="EHM458" s="177"/>
      <c r="EHN458" s="177"/>
      <c r="EHO458" s="177"/>
      <c r="EHP458" s="177"/>
      <c r="EHQ458" s="177"/>
      <c r="EHR458" s="177"/>
      <c r="EHS458" s="177"/>
      <c r="EHT458" s="177"/>
      <c r="EHU458" s="177"/>
      <c r="EHV458" s="177"/>
      <c r="EHW458" s="177"/>
      <c r="EHX458" s="177"/>
      <c r="EHY458" s="177"/>
      <c r="EHZ458" s="177"/>
      <c r="EIA458" s="177"/>
      <c r="EIB458" s="177"/>
      <c r="EIC458" s="177"/>
      <c r="EID458" s="177"/>
      <c r="EIE458" s="177"/>
      <c r="EIF458" s="177"/>
      <c r="EIG458" s="177"/>
      <c r="EIH458" s="177"/>
      <c r="EII458" s="177"/>
      <c r="EIJ458" s="177"/>
      <c r="EIK458" s="177"/>
      <c r="EIL458" s="177"/>
      <c r="EIM458" s="177"/>
      <c r="EIN458" s="177"/>
      <c r="EIO458" s="177"/>
      <c r="EIP458" s="177"/>
      <c r="EIQ458" s="177"/>
      <c r="EIR458" s="177"/>
      <c r="EIS458" s="177"/>
      <c r="EIT458" s="177"/>
      <c r="EIU458" s="177"/>
      <c r="EIV458" s="177"/>
      <c r="EIW458" s="177"/>
      <c r="EIX458" s="177"/>
      <c r="EIY458" s="177"/>
      <c r="EIZ458" s="177"/>
      <c r="EJA458" s="177"/>
      <c r="EJB458" s="177"/>
      <c r="EJC458" s="177"/>
      <c r="EJD458" s="177"/>
      <c r="EJE458" s="177"/>
      <c r="EJF458" s="177"/>
      <c r="EJG458" s="177"/>
      <c r="EJH458" s="177"/>
      <c r="EJI458" s="177"/>
      <c r="EJJ458" s="177"/>
      <c r="EJK458" s="177"/>
      <c r="EJL458" s="177"/>
      <c r="EJM458" s="177"/>
      <c r="EJN458" s="177"/>
      <c r="EJO458" s="177"/>
      <c r="EJP458" s="177"/>
      <c r="EJQ458" s="177"/>
      <c r="EJR458" s="177"/>
      <c r="EJS458" s="177"/>
      <c r="EJT458" s="177"/>
      <c r="EJU458" s="177"/>
      <c r="EJV458" s="177"/>
      <c r="EJW458" s="177"/>
      <c r="EJX458" s="177"/>
      <c r="EJY458" s="177"/>
      <c r="EJZ458" s="177"/>
      <c r="EKA458" s="177"/>
      <c r="EKB458" s="177"/>
      <c r="EKC458" s="177"/>
      <c r="EKD458" s="177"/>
      <c r="EKE458" s="177"/>
      <c r="EKF458" s="177"/>
      <c r="EKG458" s="177"/>
      <c r="EKH458" s="177"/>
      <c r="EKI458" s="177"/>
      <c r="EKJ458" s="177"/>
      <c r="EKK458" s="177"/>
      <c r="EKL458" s="177"/>
      <c r="EKM458" s="177"/>
      <c r="EKN458" s="177"/>
      <c r="EKO458" s="177"/>
      <c r="EKP458" s="177"/>
      <c r="EKQ458" s="177"/>
      <c r="EKR458" s="177"/>
      <c r="EKS458" s="177"/>
      <c r="EKT458" s="177"/>
      <c r="EKU458" s="177"/>
      <c r="EKV458" s="177"/>
      <c r="EKW458" s="177"/>
      <c r="EKX458" s="177"/>
      <c r="EKY458" s="177"/>
      <c r="EKZ458" s="177"/>
      <c r="ELA458" s="177"/>
      <c r="ELB458" s="177"/>
      <c r="ELC458" s="177"/>
      <c r="ELD458" s="177"/>
      <c r="ELE458" s="177"/>
      <c r="ELF458" s="177"/>
      <c r="ELG458" s="177"/>
      <c r="ELH458" s="177"/>
      <c r="ELI458" s="177"/>
      <c r="ELJ458" s="177"/>
      <c r="ELK458" s="177"/>
      <c r="ELL458" s="177"/>
      <c r="ELM458" s="177"/>
      <c r="ELN458" s="177"/>
      <c r="ELO458" s="177"/>
      <c r="ELP458" s="177"/>
      <c r="ELQ458" s="177"/>
      <c r="ELR458" s="177"/>
      <c r="ELS458" s="177"/>
      <c r="ELT458" s="177"/>
      <c r="ELU458" s="177"/>
      <c r="ELV458" s="177"/>
      <c r="ELW458" s="177"/>
      <c r="ELX458" s="177"/>
      <c r="ELY458" s="177"/>
      <c r="ELZ458" s="177"/>
      <c r="EMA458" s="177"/>
      <c r="EMB458" s="177"/>
      <c r="EMC458" s="177"/>
      <c r="EMD458" s="177"/>
      <c r="EME458" s="177"/>
      <c r="EMF458" s="177"/>
      <c r="EMG458" s="177"/>
      <c r="EMH458" s="177"/>
      <c r="EMI458" s="177"/>
      <c r="EMJ458" s="177"/>
      <c r="EMK458" s="177"/>
      <c r="EML458" s="177"/>
      <c r="EMM458" s="177"/>
      <c r="EMN458" s="177"/>
      <c r="EMO458" s="177"/>
      <c r="EMP458" s="177"/>
      <c r="EMQ458" s="177"/>
      <c r="EMR458" s="177"/>
      <c r="EMS458" s="177"/>
      <c r="EMT458" s="177"/>
      <c r="EMU458" s="177"/>
      <c r="EMV458" s="177"/>
      <c r="EMW458" s="177"/>
      <c r="EMX458" s="177"/>
      <c r="EMY458" s="177"/>
      <c r="EMZ458" s="177"/>
      <c r="ENA458" s="177"/>
      <c r="ENB458" s="177"/>
      <c r="ENC458" s="177"/>
      <c r="END458" s="177"/>
      <c r="ENE458" s="177"/>
      <c r="ENF458" s="177"/>
      <c r="ENG458" s="177"/>
      <c r="ENH458" s="177"/>
      <c r="ENI458" s="177"/>
      <c r="ENJ458" s="177"/>
      <c r="ENK458" s="177"/>
      <c r="ENL458" s="177"/>
      <c r="ENM458" s="177"/>
      <c r="ENN458" s="177"/>
      <c r="ENO458" s="177"/>
      <c r="ENP458" s="177"/>
      <c r="ENQ458" s="177"/>
      <c r="ENR458" s="177"/>
      <c r="ENS458" s="177"/>
      <c r="ENT458" s="177"/>
      <c r="ENU458" s="177"/>
      <c r="ENV458" s="177"/>
      <c r="ENW458" s="177"/>
      <c r="ENX458" s="177"/>
      <c r="ENY458" s="177"/>
      <c r="ENZ458" s="177"/>
      <c r="EOA458" s="177"/>
      <c r="EOB458" s="177"/>
      <c r="EOC458" s="177"/>
      <c r="EOD458" s="177"/>
      <c r="EOE458" s="177"/>
      <c r="EOF458" s="177"/>
      <c r="EOG458" s="177"/>
      <c r="EOH458" s="177"/>
      <c r="EOI458" s="177"/>
      <c r="EOJ458" s="177"/>
      <c r="EOK458" s="177"/>
      <c r="EOL458" s="177"/>
      <c r="EOM458" s="177"/>
      <c r="EON458" s="177"/>
      <c r="EOO458" s="177"/>
      <c r="EOP458" s="177"/>
      <c r="EOQ458" s="177"/>
      <c r="EOR458" s="177"/>
      <c r="EOS458" s="177"/>
      <c r="EOT458" s="177"/>
      <c r="EOU458" s="177"/>
      <c r="EOV458" s="177"/>
      <c r="EOW458" s="177"/>
      <c r="EOX458" s="177"/>
      <c r="EOY458" s="177"/>
      <c r="EOZ458" s="177"/>
      <c r="EPA458" s="177"/>
      <c r="EPB458" s="177"/>
      <c r="EPC458" s="177"/>
      <c r="EPD458" s="177"/>
      <c r="EPE458" s="177"/>
      <c r="EPF458" s="177"/>
      <c r="EPG458" s="177"/>
      <c r="EPH458" s="177"/>
      <c r="EPI458" s="177"/>
      <c r="EPJ458" s="177"/>
      <c r="EPK458" s="177"/>
      <c r="EPL458" s="177"/>
      <c r="EPM458" s="177"/>
      <c r="EPN458" s="177"/>
      <c r="EPO458" s="177"/>
      <c r="EPP458" s="177"/>
      <c r="EPQ458" s="177"/>
      <c r="EPR458" s="177"/>
      <c r="EPS458" s="177"/>
      <c r="EPT458" s="177"/>
      <c r="EPU458" s="177"/>
      <c r="EPV458" s="177"/>
      <c r="EPW458" s="177"/>
      <c r="EPX458" s="177"/>
      <c r="EPY458" s="177"/>
      <c r="EPZ458" s="177"/>
      <c r="EQA458" s="177"/>
      <c r="EQB458" s="177"/>
      <c r="EQC458" s="177"/>
      <c r="EQD458" s="177"/>
      <c r="EQE458" s="177"/>
      <c r="EQF458" s="177"/>
      <c r="EQG458" s="177"/>
      <c r="EQH458" s="177"/>
      <c r="EQI458" s="177"/>
      <c r="EQJ458" s="177"/>
      <c r="EQK458" s="177"/>
      <c r="EQL458" s="177"/>
      <c r="EQM458" s="177"/>
      <c r="EQN458" s="177"/>
      <c r="EQO458" s="177"/>
      <c r="EQP458" s="177"/>
      <c r="EQQ458" s="177"/>
      <c r="EQR458" s="177"/>
      <c r="EQS458" s="177"/>
      <c r="EQT458" s="177"/>
      <c r="EQU458" s="177"/>
      <c r="EQV458" s="177"/>
      <c r="EQW458" s="177"/>
      <c r="EQX458" s="177"/>
      <c r="EQY458" s="177"/>
      <c r="EQZ458" s="177"/>
      <c r="ERA458" s="177"/>
      <c r="ERB458" s="177"/>
      <c r="ERC458" s="177"/>
      <c r="ERD458" s="177"/>
      <c r="ERE458" s="177"/>
      <c r="ERF458" s="177"/>
      <c r="ERG458" s="177"/>
      <c r="ERH458" s="177"/>
      <c r="ERI458" s="177"/>
      <c r="ERJ458" s="177"/>
      <c r="ERK458" s="177"/>
      <c r="ERL458" s="177"/>
      <c r="ERM458" s="177"/>
      <c r="ERN458" s="177"/>
      <c r="ERO458" s="177"/>
      <c r="ERP458" s="177"/>
      <c r="ERQ458" s="177"/>
      <c r="ERR458" s="177"/>
      <c r="ERS458" s="177"/>
      <c r="ERT458" s="177"/>
      <c r="ERU458" s="177"/>
      <c r="ERV458" s="177"/>
      <c r="ERW458" s="177"/>
      <c r="ERX458" s="177"/>
      <c r="ERY458" s="177"/>
      <c r="ERZ458" s="177"/>
      <c r="ESA458" s="177"/>
      <c r="ESB458" s="177"/>
      <c r="ESC458" s="177"/>
      <c r="ESD458" s="177"/>
      <c r="ESE458" s="177"/>
      <c r="ESF458" s="177"/>
      <c r="ESG458" s="177"/>
      <c r="ESH458" s="177"/>
      <c r="ESI458" s="177"/>
      <c r="ESJ458" s="177"/>
      <c r="ESK458" s="177"/>
      <c r="ESL458" s="177"/>
      <c r="ESM458" s="177"/>
      <c r="ESN458" s="177"/>
      <c r="ESO458" s="177"/>
      <c r="ESP458" s="177"/>
      <c r="ESQ458" s="177"/>
      <c r="ESR458" s="177"/>
      <c r="ESS458" s="177"/>
      <c r="EST458" s="177"/>
      <c r="ESU458" s="177"/>
      <c r="ESV458" s="177"/>
      <c r="ESW458" s="177"/>
      <c r="ESX458" s="177"/>
      <c r="ESY458" s="177"/>
      <c r="ESZ458" s="177"/>
      <c r="ETA458" s="177"/>
      <c r="ETB458" s="177"/>
      <c r="ETC458" s="177"/>
      <c r="ETD458" s="177"/>
      <c r="ETE458" s="177"/>
      <c r="ETF458" s="177"/>
      <c r="ETG458" s="177"/>
      <c r="ETH458" s="177"/>
      <c r="ETI458" s="177"/>
      <c r="ETJ458" s="177"/>
      <c r="ETK458" s="177"/>
      <c r="ETL458" s="177"/>
      <c r="ETM458" s="177"/>
      <c r="ETN458" s="177"/>
      <c r="ETO458" s="177"/>
      <c r="ETP458" s="177"/>
      <c r="ETQ458" s="177"/>
      <c r="ETR458" s="177"/>
      <c r="ETS458" s="177"/>
      <c r="ETT458" s="177"/>
      <c r="ETU458" s="177"/>
      <c r="ETV458" s="177"/>
      <c r="ETW458" s="177"/>
      <c r="ETX458" s="177"/>
      <c r="ETY458" s="177"/>
      <c r="ETZ458" s="177"/>
      <c r="EUA458" s="177"/>
      <c r="EUB458" s="177"/>
      <c r="EUC458" s="177"/>
      <c r="EUD458" s="177"/>
      <c r="EUE458" s="177"/>
      <c r="EUF458" s="177"/>
      <c r="EUG458" s="177"/>
      <c r="EUH458" s="177"/>
      <c r="EUI458" s="177"/>
      <c r="EUJ458" s="177"/>
      <c r="EUK458" s="177"/>
      <c r="EUL458" s="177"/>
      <c r="EUM458" s="177"/>
      <c r="EUN458" s="177"/>
      <c r="EUO458" s="177"/>
      <c r="EUP458" s="177"/>
      <c r="EUQ458" s="177"/>
      <c r="EUR458" s="177"/>
      <c r="EUS458" s="177"/>
      <c r="EUT458" s="177"/>
      <c r="EUU458" s="177"/>
      <c r="EUV458" s="177"/>
      <c r="EUW458" s="177"/>
      <c r="EUX458" s="177"/>
      <c r="EUY458" s="177"/>
      <c r="EUZ458" s="177"/>
      <c r="EVA458" s="177"/>
      <c r="EVB458" s="177"/>
      <c r="EVC458" s="177"/>
      <c r="EVD458" s="177"/>
      <c r="EVE458" s="177"/>
      <c r="EVF458" s="177"/>
      <c r="EVG458" s="177"/>
      <c r="EVH458" s="177"/>
      <c r="EVI458" s="177"/>
      <c r="EVJ458" s="177"/>
      <c r="EVK458" s="177"/>
      <c r="EVL458" s="177"/>
      <c r="EVM458" s="177"/>
      <c r="EVN458" s="177"/>
      <c r="EVO458" s="177"/>
      <c r="EVP458" s="177"/>
      <c r="EVQ458" s="177"/>
      <c r="EVR458" s="177"/>
      <c r="EVS458" s="177"/>
      <c r="EVT458" s="177"/>
      <c r="EVU458" s="177"/>
      <c r="EVV458" s="177"/>
      <c r="EVW458" s="177"/>
      <c r="EVX458" s="177"/>
      <c r="EVY458" s="177"/>
      <c r="EVZ458" s="177"/>
      <c r="EWA458" s="177"/>
      <c r="EWB458" s="177"/>
      <c r="EWC458" s="177"/>
      <c r="EWD458" s="177"/>
      <c r="EWE458" s="177"/>
      <c r="EWF458" s="177"/>
      <c r="EWG458" s="177"/>
      <c r="EWH458" s="177"/>
      <c r="EWI458" s="177"/>
      <c r="EWJ458" s="177"/>
      <c r="EWK458" s="177"/>
      <c r="EWL458" s="177"/>
      <c r="EWM458" s="177"/>
      <c r="EWN458" s="177"/>
      <c r="EWO458" s="177"/>
      <c r="EWP458" s="177"/>
      <c r="EWQ458" s="177"/>
      <c r="EWR458" s="177"/>
      <c r="EWS458" s="177"/>
      <c r="EWT458" s="177"/>
      <c r="EWU458" s="177"/>
      <c r="EWV458" s="177"/>
      <c r="EWW458" s="177"/>
      <c r="EWX458" s="177"/>
      <c r="EWY458" s="177"/>
      <c r="EWZ458" s="177"/>
      <c r="EXA458" s="177"/>
      <c r="EXB458" s="177"/>
      <c r="EXC458" s="177"/>
      <c r="EXD458" s="177"/>
      <c r="EXE458" s="177"/>
      <c r="EXF458" s="177"/>
      <c r="EXG458" s="177"/>
      <c r="EXH458" s="177"/>
      <c r="EXI458" s="177"/>
      <c r="EXJ458" s="177"/>
      <c r="EXK458" s="177"/>
      <c r="EXL458" s="177"/>
      <c r="EXM458" s="177"/>
      <c r="EXN458" s="177"/>
      <c r="EXO458" s="177"/>
      <c r="EXP458" s="177"/>
      <c r="EXQ458" s="177"/>
      <c r="EXR458" s="177"/>
      <c r="EXS458" s="177"/>
      <c r="EXT458" s="177"/>
      <c r="EXU458" s="177"/>
      <c r="EXV458" s="177"/>
      <c r="EXW458" s="177"/>
      <c r="EXX458" s="177"/>
      <c r="EXY458" s="177"/>
      <c r="EXZ458" s="177"/>
      <c r="EYA458" s="177"/>
      <c r="EYB458" s="177"/>
      <c r="EYC458" s="177"/>
      <c r="EYD458" s="177"/>
      <c r="EYE458" s="177"/>
      <c r="EYF458" s="177"/>
      <c r="EYG458" s="177"/>
      <c r="EYH458" s="177"/>
      <c r="EYI458" s="177"/>
      <c r="EYJ458" s="177"/>
      <c r="EYK458" s="177"/>
      <c r="EYL458" s="177"/>
      <c r="EYM458" s="177"/>
      <c r="EYN458" s="177"/>
      <c r="EYO458" s="177"/>
      <c r="EYP458" s="177"/>
      <c r="EYQ458" s="177"/>
      <c r="EYR458" s="177"/>
      <c r="EYS458" s="177"/>
      <c r="EYT458" s="177"/>
      <c r="EYU458" s="177"/>
      <c r="EYV458" s="177"/>
      <c r="EYW458" s="177"/>
      <c r="EYX458" s="177"/>
      <c r="EYY458" s="177"/>
      <c r="EYZ458" s="177"/>
      <c r="EZA458" s="177"/>
      <c r="EZB458" s="177"/>
      <c r="EZC458" s="177"/>
      <c r="EZD458" s="177"/>
      <c r="EZE458" s="177"/>
      <c r="EZF458" s="177"/>
      <c r="EZG458" s="177"/>
      <c r="EZH458" s="177"/>
      <c r="EZI458" s="177"/>
      <c r="EZJ458" s="177"/>
      <c r="EZK458" s="177"/>
      <c r="EZL458" s="177"/>
      <c r="EZM458" s="177"/>
      <c r="EZN458" s="177"/>
      <c r="EZO458" s="177"/>
      <c r="EZP458" s="177"/>
      <c r="EZQ458" s="177"/>
      <c r="EZR458" s="177"/>
      <c r="EZS458" s="177"/>
      <c r="EZT458" s="177"/>
      <c r="EZU458" s="177"/>
      <c r="EZV458" s="177"/>
      <c r="EZW458" s="177"/>
      <c r="EZX458" s="177"/>
      <c r="EZY458" s="177"/>
      <c r="EZZ458" s="177"/>
      <c r="FAA458" s="177"/>
      <c r="FAB458" s="177"/>
      <c r="FAC458" s="177"/>
      <c r="FAD458" s="177"/>
      <c r="FAE458" s="177"/>
      <c r="FAF458" s="177"/>
      <c r="FAG458" s="177"/>
      <c r="FAH458" s="177"/>
      <c r="FAI458" s="177"/>
      <c r="FAJ458" s="177"/>
      <c r="FAK458" s="177"/>
      <c r="FAL458" s="177"/>
      <c r="FAM458" s="177"/>
      <c r="FAN458" s="177"/>
      <c r="FAO458" s="177"/>
      <c r="FAP458" s="177"/>
      <c r="FAQ458" s="177"/>
      <c r="FAR458" s="177"/>
      <c r="FAS458" s="177"/>
      <c r="FAT458" s="177"/>
      <c r="FAU458" s="177"/>
      <c r="FAV458" s="177"/>
      <c r="FAW458" s="177"/>
      <c r="FAX458" s="177"/>
      <c r="FAY458" s="177"/>
      <c r="FAZ458" s="177"/>
      <c r="FBA458" s="177"/>
      <c r="FBB458" s="177"/>
      <c r="FBC458" s="177"/>
      <c r="FBD458" s="177"/>
      <c r="FBE458" s="177"/>
      <c r="FBF458" s="177"/>
      <c r="FBG458" s="177"/>
      <c r="FBH458" s="177"/>
      <c r="FBI458" s="177"/>
      <c r="FBJ458" s="177"/>
      <c r="FBK458" s="177"/>
      <c r="FBL458" s="177"/>
      <c r="FBM458" s="177"/>
      <c r="FBN458" s="177"/>
      <c r="FBO458" s="177"/>
      <c r="FBP458" s="177"/>
      <c r="FBQ458" s="177"/>
      <c r="FBR458" s="177"/>
      <c r="FBS458" s="177"/>
      <c r="FBT458" s="177"/>
      <c r="FBU458" s="177"/>
      <c r="FBV458" s="177"/>
      <c r="FBW458" s="177"/>
      <c r="FBX458" s="177"/>
      <c r="FBY458" s="177"/>
      <c r="FBZ458" s="177"/>
      <c r="FCA458" s="177"/>
      <c r="FCB458" s="177"/>
      <c r="FCC458" s="177"/>
      <c r="FCD458" s="177"/>
      <c r="FCE458" s="177"/>
      <c r="FCF458" s="177"/>
      <c r="FCG458" s="177"/>
      <c r="FCH458" s="177"/>
      <c r="FCI458" s="177"/>
      <c r="FCJ458" s="177"/>
      <c r="FCK458" s="177"/>
      <c r="FCL458" s="177"/>
      <c r="FCM458" s="177"/>
      <c r="FCN458" s="177"/>
      <c r="FCO458" s="177"/>
      <c r="FCP458" s="177"/>
      <c r="FCQ458" s="177"/>
      <c r="FCR458" s="177"/>
      <c r="FCS458" s="177"/>
      <c r="FCT458" s="177"/>
      <c r="FCU458" s="177"/>
      <c r="FCV458" s="177"/>
      <c r="FCW458" s="177"/>
      <c r="FCX458" s="177"/>
      <c r="FCY458" s="177"/>
      <c r="FCZ458" s="177"/>
      <c r="FDA458" s="177"/>
      <c r="FDB458" s="177"/>
      <c r="FDC458" s="177"/>
      <c r="FDD458" s="177"/>
      <c r="FDE458" s="177"/>
      <c r="FDF458" s="177"/>
      <c r="FDG458" s="177"/>
      <c r="FDH458" s="177"/>
      <c r="FDI458" s="177"/>
      <c r="FDJ458" s="177"/>
      <c r="FDK458" s="177"/>
      <c r="FDL458" s="177"/>
      <c r="FDM458" s="177"/>
      <c r="FDN458" s="177"/>
      <c r="FDO458" s="177"/>
      <c r="FDP458" s="177"/>
      <c r="FDQ458" s="177"/>
      <c r="FDR458" s="177"/>
      <c r="FDS458" s="177"/>
      <c r="FDT458" s="177"/>
      <c r="FDU458" s="177"/>
      <c r="FDV458" s="177"/>
      <c r="FDW458" s="177"/>
      <c r="FDX458" s="177"/>
      <c r="FDY458" s="177"/>
      <c r="FDZ458" s="177"/>
      <c r="FEA458" s="177"/>
      <c r="FEB458" s="177"/>
      <c r="FEC458" s="177"/>
      <c r="FED458" s="177"/>
      <c r="FEE458" s="177"/>
      <c r="FEF458" s="177"/>
      <c r="FEG458" s="177"/>
      <c r="FEH458" s="177"/>
      <c r="FEI458" s="177"/>
      <c r="FEJ458" s="177"/>
      <c r="FEK458" s="177"/>
      <c r="FEL458" s="177"/>
      <c r="FEM458" s="177"/>
      <c r="FEN458" s="177"/>
      <c r="FEO458" s="177"/>
      <c r="FEP458" s="177"/>
      <c r="FEQ458" s="177"/>
      <c r="FER458" s="177"/>
      <c r="FES458" s="177"/>
      <c r="FET458" s="177"/>
      <c r="FEU458" s="177"/>
      <c r="FEV458" s="177"/>
      <c r="FEW458" s="177"/>
      <c r="FEX458" s="177"/>
      <c r="FEY458" s="177"/>
      <c r="FEZ458" s="177"/>
      <c r="FFA458" s="177"/>
      <c r="FFB458" s="177"/>
      <c r="FFC458" s="177"/>
      <c r="FFD458" s="177"/>
      <c r="FFE458" s="177"/>
      <c r="FFF458" s="177"/>
      <c r="FFG458" s="177"/>
      <c r="FFH458" s="177"/>
      <c r="FFI458" s="177"/>
      <c r="FFJ458" s="177"/>
      <c r="FFK458" s="177"/>
      <c r="FFL458" s="177"/>
      <c r="FFM458" s="177"/>
      <c r="FFN458" s="177"/>
      <c r="FFO458" s="177"/>
      <c r="FFP458" s="177"/>
      <c r="FFQ458" s="177"/>
      <c r="FFR458" s="177"/>
      <c r="FFS458" s="177"/>
      <c r="FFT458" s="177"/>
      <c r="FFU458" s="177"/>
      <c r="FFV458" s="177"/>
      <c r="FFW458" s="177"/>
      <c r="FFX458" s="177"/>
      <c r="FFY458" s="177"/>
      <c r="FFZ458" s="177"/>
      <c r="FGA458" s="177"/>
      <c r="FGB458" s="177"/>
      <c r="FGC458" s="177"/>
      <c r="FGD458" s="177"/>
      <c r="FGE458" s="177"/>
      <c r="FGF458" s="177"/>
      <c r="FGG458" s="177"/>
      <c r="FGH458" s="177"/>
      <c r="FGI458" s="177"/>
      <c r="FGJ458" s="177"/>
      <c r="FGK458" s="177"/>
      <c r="FGL458" s="177"/>
      <c r="FGM458" s="177"/>
      <c r="FGN458" s="177"/>
      <c r="FGO458" s="177"/>
      <c r="FGP458" s="177"/>
      <c r="FGQ458" s="177"/>
      <c r="FGR458" s="177"/>
      <c r="FGS458" s="177"/>
      <c r="FGT458" s="177"/>
      <c r="FGU458" s="177"/>
      <c r="FGV458" s="177"/>
      <c r="FGW458" s="177"/>
      <c r="FGX458" s="177"/>
      <c r="FGY458" s="177"/>
      <c r="FGZ458" s="177"/>
      <c r="FHA458" s="177"/>
      <c r="FHB458" s="177"/>
      <c r="FHC458" s="177"/>
      <c r="FHD458" s="177"/>
      <c r="FHE458" s="177"/>
      <c r="FHF458" s="177"/>
      <c r="FHG458" s="177"/>
      <c r="FHH458" s="177"/>
      <c r="FHI458" s="177"/>
      <c r="FHJ458" s="177"/>
      <c r="FHK458" s="177"/>
      <c r="FHL458" s="177"/>
      <c r="FHM458" s="177"/>
      <c r="FHN458" s="177"/>
      <c r="FHO458" s="177"/>
      <c r="FHP458" s="177"/>
      <c r="FHQ458" s="177"/>
      <c r="FHR458" s="177"/>
      <c r="FHS458" s="177"/>
      <c r="FHT458" s="177"/>
      <c r="FHU458" s="177"/>
      <c r="FHV458" s="177"/>
      <c r="FHW458" s="177"/>
      <c r="FHX458" s="177"/>
      <c r="FHY458" s="177"/>
      <c r="FHZ458" s="177"/>
      <c r="FIA458" s="177"/>
      <c r="FIB458" s="177"/>
      <c r="FIC458" s="177"/>
      <c r="FID458" s="177"/>
      <c r="FIE458" s="177"/>
      <c r="FIF458" s="177"/>
      <c r="FIG458" s="177"/>
      <c r="FIH458" s="177"/>
      <c r="FII458" s="177"/>
      <c r="FIJ458" s="177"/>
      <c r="FIK458" s="177"/>
      <c r="FIL458" s="177"/>
      <c r="FIM458" s="177"/>
      <c r="FIN458" s="177"/>
      <c r="FIO458" s="177"/>
      <c r="FIP458" s="177"/>
      <c r="FIQ458" s="177"/>
      <c r="FIR458" s="177"/>
      <c r="FIS458" s="177"/>
      <c r="FIT458" s="177"/>
      <c r="FIU458" s="177"/>
      <c r="FIV458" s="177"/>
      <c r="FIW458" s="177"/>
      <c r="FIX458" s="177"/>
      <c r="FIY458" s="177"/>
      <c r="FIZ458" s="177"/>
      <c r="FJA458" s="177"/>
      <c r="FJB458" s="177"/>
      <c r="FJC458" s="177"/>
      <c r="FJD458" s="177"/>
      <c r="FJE458" s="177"/>
      <c r="FJF458" s="177"/>
      <c r="FJG458" s="177"/>
      <c r="FJH458" s="177"/>
      <c r="FJI458" s="177"/>
      <c r="FJJ458" s="177"/>
      <c r="FJK458" s="177"/>
      <c r="FJL458" s="177"/>
      <c r="FJM458" s="177"/>
      <c r="FJN458" s="177"/>
      <c r="FJO458" s="177"/>
      <c r="FJP458" s="177"/>
      <c r="FJQ458" s="177"/>
      <c r="FJR458" s="177"/>
      <c r="FJS458" s="177"/>
      <c r="FJT458" s="177"/>
      <c r="FJU458" s="177"/>
      <c r="FJV458" s="177"/>
      <c r="FJW458" s="177"/>
      <c r="FJX458" s="177"/>
      <c r="FJY458" s="177"/>
      <c r="FJZ458" s="177"/>
      <c r="FKA458" s="177"/>
      <c r="FKB458" s="177"/>
      <c r="FKC458" s="177"/>
      <c r="FKD458" s="177"/>
      <c r="FKE458" s="177"/>
      <c r="FKF458" s="177"/>
      <c r="FKG458" s="177"/>
      <c r="FKH458" s="177"/>
      <c r="FKI458" s="177"/>
      <c r="FKJ458" s="177"/>
      <c r="FKK458" s="177"/>
      <c r="FKL458" s="177"/>
      <c r="FKM458" s="177"/>
      <c r="FKN458" s="177"/>
      <c r="FKO458" s="177"/>
      <c r="FKP458" s="177"/>
      <c r="FKQ458" s="177"/>
      <c r="FKR458" s="177"/>
      <c r="FKS458" s="177"/>
      <c r="FKT458" s="177"/>
      <c r="FKU458" s="177"/>
      <c r="FKV458" s="177"/>
      <c r="FKW458" s="177"/>
      <c r="FKX458" s="177"/>
      <c r="FKY458" s="177"/>
      <c r="FKZ458" s="177"/>
      <c r="FLA458" s="177"/>
      <c r="FLB458" s="177"/>
      <c r="FLC458" s="177"/>
      <c r="FLD458" s="177"/>
      <c r="FLE458" s="177"/>
      <c r="FLF458" s="177"/>
      <c r="FLG458" s="177"/>
      <c r="FLH458" s="177"/>
      <c r="FLI458" s="177"/>
      <c r="FLJ458" s="177"/>
      <c r="FLK458" s="177"/>
      <c r="FLL458" s="177"/>
      <c r="FLM458" s="177"/>
      <c r="FLN458" s="177"/>
      <c r="FLO458" s="177"/>
      <c r="FLP458" s="177"/>
      <c r="FLQ458" s="177"/>
      <c r="FLR458" s="177"/>
      <c r="FLS458" s="177"/>
      <c r="FLT458" s="177"/>
      <c r="FLU458" s="177"/>
      <c r="FLV458" s="177"/>
      <c r="FLW458" s="177"/>
      <c r="FLX458" s="177"/>
      <c r="FLY458" s="177"/>
      <c r="FLZ458" s="177"/>
      <c r="FMA458" s="177"/>
      <c r="FMB458" s="177"/>
      <c r="FMC458" s="177"/>
      <c r="FMD458" s="177"/>
      <c r="FME458" s="177"/>
      <c r="FMF458" s="177"/>
      <c r="FMG458" s="177"/>
      <c r="FMH458" s="177"/>
      <c r="FMI458" s="177"/>
      <c r="FMJ458" s="177"/>
      <c r="FMK458" s="177"/>
      <c r="FML458" s="177"/>
      <c r="FMM458" s="177"/>
      <c r="FMN458" s="177"/>
      <c r="FMO458" s="177"/>
      <c r="FMP458" s="177"/>
      <c r="FMQ458" s="177"/>
      <c r="FMR458" s="177"/>
      <c r="FMS458" s="177"/>
      <c r="FMT458" s="177"/>
      <c r="FMU458" s="177"/>
      <c r="FMV458" s="177"/>
      <c r="FMW458" s="177"/>
      <c r="FMX458" s="177"/>
      <c r="FMY458" s="177"/>
      <c r="FMZ458" s="177"/>
      <c r="FNA458" s="177"/>
      <c r="FNB458" s="177"/>
      <c r="FNC458" s="177"/>
      <c r="FND458" s="177"/>
      <c r="FNE458" s="177"/>
      <c r="FNF458" s="177"/>
      <c r="FNG458" s="177"/>
      <c r="FNH458" s="177"/>
      <c r="FNI458" s="177"/>
      <c r="FNJ458" s="177"/>
      <c r="FNK458" s="177"/>
      <c r="FNL458" s="177"/>
      <c r="FNM458" s="177"/>
      <c r="FNN458" s="177"/>
      <c r="FNO458" s="177"/>
      <c r="FNP458" s="177"/>
      <c r="FNQ458" s="177"/>
      <c r="FNR458" s="177"/>
      <c r="FNS458" s="177"/>
      <c r="FNT458" s="177"/>
      <c r="FNU458" s="177"/>
      <c r="FNV458" s="177"/>
      <c r="FNW458" s="177"/>
      <c r="FNX458" s="177"/>
      <c r="FNY458" s="177"/>
      <c r="FNZ458" s="177"/>
      <c r="FOA458" s="177"/>
      <c r="FOB458" s="177"/>
      <c r="FOC458" s="177"/>
      <c r="FOD458" s="177"/>
      <c r="FOE458" s="177"/>
      <c r="FOF458" s="177"/>
      <c r="FOG458" s="177"/>
      <c r="FOH458" s="177"/>
      <c r="FOI458" s="177"/>
      <c r="FOJ458" s="177"/>
      <c r="FOK458" s="177"/>
      <c r="FOL458" s="177"/>
      <c r="FOM458" s="177"/>
      <c r="FON458" s="177"/>
      <c r="FOO458" s="177"/>
      <c r="FOP458" s="177"/>
      <c r="FOQ458" s="177"/>
      <c r="FOR458" s="177"/>
      <c r="FOS458" s="177"/>
      <c r="FOT458" s="177"/>
      <c r="FOU458" s="177"/>
      <c r="FOV458" s="177"/>
      <c r="FOW458" s="177"/>
      <c r="FOX458" s="177"/>
      <c r="FOY458" s="177"/>
      <c r="FOZ458" s="177"/>
      <c r="FPA458" s="177"/>
      <c r="FPB458" s="177"/>
      <c r="FPC458" s="177"/>
      <c r="FPD458" s="177"/>
      <c r="FPE458" s="177"/>
      <c r="FPF458" s="177"/>
      <c r="FPG458" s="177"/>
      <c r="FPH458" s="177"/>
      <c r="FPI458" s="177"/>
      <c r="FPJ458" s="177"/>
      <c r="FPK458" s="177"/>
      <c r="FPL458" s="177"/>
      <c r="FPM458" s="177"/>
      <c r="FPN458" s="177"/>
      <c r="FPO458" s="177"/>
      <c r="FPP458" s="177"/>
      <c r="FPQ458" s="177"/>
      <c r="FPR458" s="177"/>
      <c r="FPS458" s="177"/>
      <c r="FPT458" s="177"/>
      <c r="FPU458" s="177"/>
      <c r="FPV458" s="177"/>
      <c r="FPW458" s="177"/>
      <c r="FPX458" s="177"/>
      <c r="FPY458" s="177"/>
      <c r="FPZ458" s="177"/>
      <c r="FQA458" s="177"/>
      <c r="FQB458" s="177"/>
      <c r="FQC458" s="177"/>
      <c r="FQD458" s="177"/>
      <c r="FQE458" s="177"/>
      <c r="FQF458" s="177"/>
      <c r="FQG458" s="177"/>
      <c r="FQH458" s="177"/>
      <c r="FQI458" s="177"/>
      <c r="FQJ458" s="177"/>
      <c r="FQK458" s="177"/>
      <c r="FQL458" s="177"/>
      <c r="FQM458" s="177"/>
      <c r="FQN458" s="177"/>
      <c r="FQO458" s="177"/>
      <c r="FQP458" s="177"/>
      <c r="FQQ458" s="177"/>
      <c r="FQR458" s="177"/>
      <c r="FQS458" s="177"/>
      <c r="FQT458" s="177"/>
      <c r="FQU458" s="177"/>
      <c r="FQV458" s="177"/>
      <c r="FQW458" s="177"/>
      <c r="FQX458" s="177"/>
      <c r="FQY458" s="177"/>
      <c r="FQZ458" s="177"/>
      <c r="FRA458" s="177"/>
      <c r="FRB458" s="177"/>
      <c r="FRC458" s="177"/>
      <c r="FRD458" s="177"/>
      <c r="FRE458" s="177"/>
      <c r="FRF458" s="177"/>
      <c r="FRG458" s="177"/>
      <c r="FRH458" s="177"/>
      <c r="FRI458" s="177"/>
      <c r="FRJ458" s="177"/>
      <c r="FRK458" s="177"/>
      <c r="FRL458" s="177"/>
      <c r="FRM458" s="177"/>
      <c r="FRN458" s="177"/>
      <c r="FRO458" s="177"/>
      <c r="FRP458" s="177"/>
      <c r="FRQ458" s="177"/>
      <c r="FRR458" s="177"/>
      <c r="FRS458" s="177"/>
      <c r="FRT458" s="177"/>
      <c r="FRU458" s="177"/>
      <c r="FRV458" s="177"/>
      <c r="FRW458" s="177"/>
      <c r="FRX458" s="177"/>
      <c r="FRY458" s="177"/>
      <c r="FRZ458" s="177"/>
      <c r="FSA458" s="177"/>
      <c r="FSB458" s="177"/>
      <c r="FSC458" s="177"/>
      <c r="FSD458" s="177"/>
      <c r="FSE458" s="177"/>
      <c r="FSF458" s="177"/>
      <c r="FSG458" s="177"/>
      <c r="FSH458" s="177"/>
      <c r="FSI458" s="177"/>
      <c r="FSJ458" s="177"/>
      <c r="FSK458" s="177"/>
      <c r="FSL458" s="177"/>
      <c r="FSM458" s="177"/>
      <c r="FSN458" s="177"/>
      <c r="FSO458" s="177"/>
      <c r="FSP458" s="177"/>
      <c r="FSQ458" s="177"/>
      <c r="FSR458" s="177"/>
      <c r="FSS458" s="177"/>
      <c r="FST458" s="177"/>
      <c r="FSU458" s="177"/>
      <c r="FSV458" s="177"/>
      <c r="FSW458" s="177"/>
      <c r="FSX458" s="177"/>
      <c r="FSY458" s="177"/>
      <c r="FSZ458" s="177"/>
      <c r="FTA458" s="177"/>
      <c r="FTB458" s="177"/>
      <c r="FTC458" s="177"/>
      <c r="FTD458" s="177"/>
      <c r="FTE458" s="177"/>
      <c r="FTF458" s="177"/>
      <c r="FTG458" s="177"/>
      <c r="FTH458" s="177"/>
      <c r="FTI458" s="177"/>
      <c r="FTJ458" s="177"/>
      <c r="FTK458" s="177"/>
      <c r="FTL458" s="177"/>
      <c r="FTM458" s="177"/>
      <c r="FTN458" s="177"/>
      <c r="FTO458" s="177"/>
      <c r="FTP458" s="177"/>
      <c r="FTQ458" s="177"/>
      <c r="FTR458" s="177"/>
      <c r="FTS458" s="177"/>
      <c r="FTT458" s="177"/>
      <c r="FTU458" s="177"/>
      <c r="FTV458" s="177"/>
      <c r="FTW458" s="177"/>
      <c r="FTX458" s="177"/>
      <c r="FTY458" s="177"/>
      <c r="FTZ458" s="177"/>
      <c r="FUA458" s="177"/>
      <c r="FUB458" s="177"/>
      <c r="FUC458" s="177"/>
      <c r="FUD458" s="177"/>
      <c r="FUE458" s="177"/>
      <c r="FUF458" s="177"/>
      <c r="FUG458" s="177"/>
      <c r="FUH458" s="177"/>
      <c r="FUI458" s="177"/>
      <c r="FUJ458" s="177"/>
      <c r="FUK458" s="177"/>
      <c r="FUL458" s="177"/>
      <c r="FUM458" s="177"/>
      <c r="FUN458" s="177"/>
      <c r="FUO458" s="177"/>
      <c r="FUP458" s="177"/>
      <c r="FUQ458" s="177"/>
      <c r="FUR458" s="177"/>
      <c r="FUS458" s="177"/>
      <c r="FUT458" s="177"/>
      <c r="FUU458" s="177"/>
      <c r="FUV458" s="177"/>
      <c r="FUW458" s="177"/>
      <c r="FUX458" s="177"/>
      <c r="FUY458" s="177"/>
      <c r="FUZ458" s="177"/>
      <c r="FVA458" s="177"/>
      <c r="FVB458" s="177"/>
      <c r="FVC458" s="177"/>
      <c r="FVD458" s="177"/>
      <c r="FVE458" s="177"/>
      <c r="FVF458" s="177"/>
      <c r="FVG458" s="177"/>
      <c r="FVH458" s="177"/>
      <c r="FVI458" s="177"/>
      <c r="FVJ458" s="177"/>
      <c r="FVK458" s="177"/>
      <c r="FVL458" s="177"/>
      <c r="FVM458" s="177"/>
      <c r="FVN458" s="177"/>
      <c r="FVO458" s="177"/>
      <c r="FVP458" s="177"/>
      <c r="FVQ458" s="177"/>
      <c r="FVR458" s="177"/>
      <c r="FVS458" s="177"/>
      <c r="FVT458" s="177"/>
      <c r="FVU458" s="177"/>
      <c r="FVV458" s="177"/>
      <c r="FVW458" s="177"/>
      <c r="FVX458" s="177"/>
      <c r="FVY458" s="177"/>
      <c r="FVZ458" s="177"/>
      <c r="FWA458" s="177"/>
      <c r="FWB458" s="177"/>
      <c r="FWC458" s="177"/>
      <c r="FWD458" s="177"/>
      <c r="FWE458" s="177"/>
      <c r="FWF458" s="177"/>
      <c r="FWG458" s="177"/>
      <c r="FWH458" s="177"/>
      <c r="FWI458" s="177"/>
      <c r="FWJ458" s="177"/>
      <c r="FWK458" s="177"/>
      <c r="FWL458" s="177"/>
      <c r="FWM458" s="177"/>
      <c r="FWN458" s="177"/>
      <c r="FWO458" s="177"/>
      <c r="FWP458" s="177"/>
      <c r="FWQ458" s="177"/>
      <c r="FWR458" s="177"/>
      <c r="FWS458" s="177"/>
      <c r="FWT458" s="177"/>
      <c r="FWU458" s="177"/>
      <c r="FWV458" s="177"/>
      <c r="FWW458" s="177"/>
      <c r="FWX458" s="177"/>
      <c r="FWY458" s="177"/>
      <c r="FWZ458" s="177"/>
      <c r="FXA458" s="177"/>
      <c r="FXB458" s="177"/>
      <c r="FXC458" s="177"/>
      <c r="FXD458" s="177"/>
      <c r="FXE458" s="177"/>
      <c r="FXF458" s="177"/>
      <c r="FXG458" s="177"/>
      <c r="FXH458" s="177"/>
      <c r="FXI458" s="177"/>
      <c r="FXJ458" s="177"/>
      <c r="FXK458" s="177"/>
      <c r="FXL458" s="177"/>
      <c r="FXM458" s="177"/>
      <c r="FXN458" s="177"/>
      <c r="FXO458" s="177"/>
      <c r="FXP458" s="177"/>
      <c r="FXQ458" s="177"/>
      <c r="FXR458" s="177"/>
      <c r="FXS458" s="177"/>
      <c r="FXT458" s="177"/>
      <c r="FXU458" s="177"/>
      <c r="FXV458" s="177"/>
      <c r="FXW458" s="177"/>
      <c r="FXX458" s="177"/>
      <c r="FXY458" s="177"/>
      <c r="FXZ458" s="177"/>
      <c r="FYA458" s="177"/>
      <c r="FYB458" s="177"/>
      <c r="FYC458" s="177"/>
      <c r="FYD458" s="177"/>
      <c r="FYE458" s="177"/>
      <c r="FYF458" s="177"/>
      <c r="FYG458" s="177"/>
      <c r="FYH458" s="177"/>
      <c r="FYI458" s="177"/>
      <c r="FYJ458" s="177"/>
      <c r="FYK458" s="177"/>
      <c r="FYL458" s="177"/>
      <c r="FYM458" s="177"/>
      <c r="FYN458" s="177"/>
      <c r="FYO458" s="177"/>
      <c r="FYP458" s="177"/>
      <c r="FYQ458" s="177"/>
      <c r="FYR458" s="177"/>
      <c r="FYS458" s="177"/>
      <c r="FYT458" s="177"/>
      <c r="FYU458" s="177"/>
      <c r="FYV458" s="177"/>
      <c r="FYW458" s="177"/>
      <c r="FYX458" s="177"/>
      <c r="FYY458" s="177"/>
      <c r="FYZ458" s="177"/>
      <c r="FZA458" s="177"/>
      <c r="FZB458" s="177"/>
      <c r="FZC458" s="177"/>
      <c r="FZD458" s="177"/>
      <c r="FZE458" s="177"/>
      <c r="FZF458" s="177"/>
      <c r="FZG458" s="177"/>
      <c r="FZH458" s="177"/>
      <c r="FZI458" s="177"/>
      <c r="FZJ458" s="177"/>
      <c r="FZK458" s="177"/>
      <c r="FZL458" s="177"/>
      <c r="FZM458" s="177"/>
      <c r="FZN458" s="177"/>
      <c r="FZO458" s="177"/>
      <c r="FZP458" s="177"/>
      <c r="FZQ458" s="177"/>
      <c r="FZR458" s="177"/>
      <c r="FZS458" s="177"/>
      <c r="FZT458" s="177"/>
      <c r="FZU458" s="177"/>
      <c r="FZV458" s="177"/>
      <c r="FZW458" s="177"/>
      <c r="FZX458" s="177"/>
      <c r="FZY458" s="177"/>
      <c r="FZZ458" s="177"/>
      <c r="GAA458" s="177"/>
      <c r="GAB458" s="177"/>
      <c r="GAC458" s="177"/>
      <c r="GAD458" s="177"/>
      <c r="GAE458" s="177"/>
      <c r="GAF458" s="177"/>
      <c r="GAG458" s="177"/>
      <c r="GAH458" s="177"/>
      <c r="GAI458" s="177"/>
      <c r="GAJ458" s="177"/>
      <c r="GAK458" s="177"/>
      <c r="GAL458" s="177"/>
      <c r="GAM458" s="177"/>
      <c r="GAN458" s="177"/>
      <c r="GAO458" s="177"/>
      <c r="GAP458" s="177"/>
      <c r="GAQ458" s="177"/>
      <c r="GAR458" s="177"/>
      <c r="GAS458" s="177"/>
      <c r="GAT458" s="177"/>
      <c r="GAU458" s="177"/>
      <c r="GAV458" s="177"/>
      <c r="GAW458" s="177"/>
      <c r="GAX458" s="177"/>
      <c r="GAY458" s="177"/>
      <c r="GAZ458" s="177"/>
      <c r="GBA458" s="177"/>
      <c r="GBB458" s="177"/>
      <c r="GBC458" s="177"/>
      <c r="GBD458" s="177"/>
      <c r="GBE458" s="177"/>
      <c r="GBF458" s="177"/>
      <c r="GBG458" s="177"/>
      <c r="GBH458" s="177"/>
      <c r="GBI458" s="177"/>
      <c r="GBJ458" s="177"/>
      <c r="GBK458" s="177"/>
      <c r="GBL458" s="177"/>
      <c r="GBM458" s="177"/>
      <c r="GBN458" s="177"/>
      <c r="GBO458" s="177"/>
      <c r="GBP458" s="177"/>
      <c r="GBQ458" s="177"/>
      <c r="GBR458" s="177"/>
      <c r="GBS458" s="177"/>
      <c r="GBT458" s="177"/>
      <c r="GBU458" s="177"/>
      <c r="GBV458" s="177"/>
      <c r="GBW458" s="177"/>
      <c r="GBX458" s="177"/>
      <c r="GBY458" s="177"/>
      <c r="GBZ458" s="177"/>
      <c r="GCA458" s="177"/>
      <c r="GCB458" s="177"/>
      <c r="GCC458" s="177"/>
      <c r="GCD458" s="177"/>
      <c r="GCE458" s="177"/>
      <c r="GCF458" s="177"/>
      <c r="GCG458" s="177"/>
      <c r="GCH458" s="177"/>
      <c r="GCI458" s="177"/>
      <c r="GCJ458" s="177"/>
      <c r="GCK458" s="177"/>
      <c r="GCL458" s="177"/>
      <c r="GCM458" s="177"/>
      <c r="GCN458" s="177"/>
      <c r="GCO458" s="177"/>
      <c r="GCP458" s="177"/>
      <c r="GCQ458" s="177"/>
      <c r="GCR458" s="177"/>
      <c r="GCS458" s="177"/>
      <c r="GCT458" s="177"/>
      <c r="GCU458" s="177"/>
      <c r="GCV458" s="177"/>
      <c r="GCW458" s="177"/>
      <c r="GCX458" s="177"/>
      <c r="GCY458" s="177"/>
      <c r="GCZ458" s="177"/>
      <c r="GDA458" s="177"/>
      <c r="GDB458" s="177"/>
      <c r="GDC458" s="177"/>
      <c r="GDD458" s="177"/>
      <c r="GDE458" s="177"/>
      <c r="GDF458" s="177"/>
      <c r="GDG458" s="177"/>
      <c r="GDH458" s="177"/>
      <c r="GDI458" s="177"/>
      <c r="GDJ458" s="177"/>
      <c r="GDK458" s="177"/>
      <c r="GDL458" s="177"/>
      <c r="GDM458" s="177"/>
      <c r="GDN458" s="177"/>
      <c r="GDO458" s="177"/>
      <c r="GDP458" s="177"/>
      <c r="GDQ458" s="177"/>
      <c r="GDR458" s="177"/>
      <c r="GDS458" s="177"/>
      <c r="GDT458" s="177"/>
      <c r="GDU458" s="177"/>
      <c r="GDV458" s="177"/>
      <c r="GDW458" s="177"/>
      <c r="GDX458" s="177"/>
      <c r="GDY458" s="177"/>
      <c r="GDZ458" s="177"/>
      <c r="GEA458" s="177"/>
      <c r="GEB458" s="177"/>
      <c r="GEC458" s="177"/>
      <c r="GED458" s="177"/>
      <c r="GEE458" s="177"/>
      <c r="GEF458" s="177"/>
      <c r="GEG458" s="177"/>
      <c r="GEH458" s="177"/>
      <c r="GEI458" s="177"/>
      <c r="GEJ458" s="177"/>
      <c r="GEK458" s="177"/>
      <c r="GEL458" s="177"/>
      <c r="GEM458" s="177"/>
      <c r="GEN458" s="177"/>
      <c r="GEO458" s="177"/>
      <c r="GEP458" s="177"/>
      <c r="GEQ458" s="177"/>
      <c r="GER458" s="177"/>
      <c r="GES458" s="177"/>
      <c r="GET458" s="177"/>
      <c r="GEU458" s="177"/>
      <c r="GEV458" s="177"/>
      <c r="GEW458" s="177"/>
      <c r="GEX458" s="177"/>
      <c r="GEY458" s="177"/>
      <c r="GEZ458" s="177"/>
      <c r="GFA458" s="177"/>
      <c r="GFB458" s="177"/>
      <c r="GFC458" s="177"/>
      <c r="GFD458" s="177"/>
      <c r="GFE458" s="177"/>
      <c r="GFF458" s="177"/>
      <c r="GFG458" s="177"/>
      <c r="GFH458" s="177"/>
      <c r="GFI458" s="177"/>
      <c r="GFJ458" s="177"/>
      <c r="GFK458" s="177"/>
      <c r="GFL458" s="177"/>
      <c r="GFM458" s="177"/>
      <c r="GFN458" s="177"/>
      <c r="GFO458" s="177"/>
      <c r="GFP458" s="177"/>
      <c r="GFQ458" s="177"/>
      <c r="GFR458" s="177"/>
      <c r="GFS458" s="177"/>
      <c r="GFT458" s="177"/>
      <c r="GFU458" s="177"/>
      <c r="GFV458" s="177"/>
      <c r="GFW458" s="177"/>
      <c r="GFX458" s="177"/>
      <c r="GFY458" s="177"/>
      <c r="GFZ458" s="177"/>
      <c r="GGA458" s="177"/>
      <c r="GGB458" s="177"/>
      <c r="GGC458" s="177"/>
      <c r="GGD458" s="177"/>
      <c r="GGE458" s="177"/>
      <c r="GGF458" s="177"/>
      <c r="GGG458" s="177"/>
      <c r="GGH458" s="177"/>
      <c r="GGI458" s="177"/>
      <c r="GGJ458" s="177"/>
      <c r="GGK458" s="177"/>
      <c r="GGL458" s="177"/>
      <c r="GGM458" s="177"/>
      <c r="GGN458" s="177"/>
      <c r="GGO458" s="177"/>
      <c r="GGP458" s="177"/>
      <c r="GGQ458" s="177"/>
      <c r="GGR458" s="177"/>
      <c r="GGS458" s="177"/>
      <c r="GGT458" s="177"/>
      <c r="GGU458" s="177"/>
      <c r="GGV458" s="177"/>
      <c r="GGW458" s="177"/>
      <c r="GGX458" s="177"/>
      <c r="GGY458" s="177"/>
      <c r="GGZ458" s="177"/>
      <c r="GHA458" s="177"/>
      <c r="GHB458" s="177"/>
      <c r="GHC458" s="177"/>
      <c r="GHD458" s="177"/>
      <c r="GHE458" s="177"/>
      <c r="GHF458" s="177"/>
      <c r="GHG458" s="177"/>
      <c r="GHH458" s="177"/>
      <c r="GHI458" s="177"/>
      <c r="GHJ458" s="177"/>
      <c r="GHK458" s="177"/>
      <c r="GHL458" s="177"/>
      <c r="GHM458" s="177"/>
      <c r="GHN458" s="177"/>
      <c r="GHO458" s="177"/>
      <c r="GHP458" s="177"/>
      <c r="GHQ458" s="177"/>
      <c r="GHR458" s="177"/>
      <c r="GHS458" s="177"/>
      <c r="GHT458" s="177"/>
      <c r="GHU458" s="177"/>
      <c r="GHV458" s="177"/>
      <c r="GHW458" s="177"/>
      <c r="GHX458" s="177"/>
      <c r="GHY458" s="177"/>
      <c r="GHZ458" s="177"/>
      <c r="GIA458" s="177"/>
      <c r="GIB458" s="177"/>
      <c r="GIC458" s="177"/>
      <c r="GID458" s="177"/>
      <c r="GIE458" s="177"/>
      <c r="GIF458" s="177"/>
      <c r="GIG458" s="177"/>
      <c r="GIH458" s="177"/>
      <c r="GII458" s="177"/>
      <c r="GIJ458" s="177"/>
      <c r="GIK458" s="177"/>
      <c r="GIL458" s="177"/>
      <c r="GIM458" s="177"/>
      <c r="GIN458" s="177"/>
      <c r="GIO458" s="177"/>
      <c r="GIP458" s="177"/>
      <c r="GIQ458" s="177"/>
      <c r="GIR458" s="177"/>
      <c r="GIS458" s="177"/>
      <c r="GIT458" s="177"/>
      <c r="GIU458" s="177"/>
      <c r="GIV458" s="177"/>
      <c r="GIW458" s="177"/>
      <c r="GIX458" s="177"/>
      <c r="GIY458" s="177"/>
      <c r="GIZ458" s="177"/>
      <c r="GJA458" s="177"/>
      <c r="GJB458" s="177"/>
      <c r="GJC458" s="177"/>
      <c r="GJD458" s="177"/>
      <c r="GJE458" s="177"/>
      <c r="GJF458" s="177"/>
      <c r="GJG458" s="177"/>
      <c r="GJH458" s="177"/>
      <c r="GJI458" s="177"/>
      <c r="GJJ458" s="177"/>
      <c r="GJK458" s="177"/>
      <c r="GJL458" s="177"/>
      <c r="GJM458" s="177"/>
      <c r="GJN458" s="177"/>
      <c r="GJO458" s="177"/>
      <c r="GJP458" s="177"/>
      <c r="GJQ458" s="177"/>
      <c r="GJR458" s="177"/>
      <c r="GJS458" s="177"/>
      <c r="GJT458" s="177"/>
      <c r="GJU458" s="177"/>
      <c r="GJV458" s="177"/>
      <c r="GJW458" s="177"/>
      <c r="GJX458" s="177"/>
      <c r="GJY458" s="177"/>
      <c r="GJZ458" s="177"/>
      <c r="GKA458" s="177"/>
      <c r="GKB458" s="177"/>
      <c r="GKC458" s="177"/>
      <c r="GKD458" s="177"/>
      <c r="GKE458" s="177"/>
      <c r="GKF458" s="177"/>
      <c r="GKG458" s="177"/>
      <c r="GKH458" s="177"/>
      <c r="GKI458" s="177"/>
      <c r="GKJ458" s="177"/>
      <c r="GKK458" s="177"/>
      <c r="GKL458" s="177"/>
      <c r="GKM458" s="177"/>
      <c r="GKN458" s="177"/>
      <c r="GKO458" s="177"/>
      <c r="GKP458" s="177"/>
      <c r="GKQ458" s="177"/>
      <c r="GKR458" s="177"/>
      <c r="GKS458" s="177"/>
      <c r="GKT458" s="177"/>
      <c r="GKU458" s="177"/>
      <c r="GKV458" s="177"/>
      <c r="GKW458" s="177"/>
      <c r="GKX458" s="177"/>
      <c r="GKY458" s="177"/>
      <c r="GKZ458" s="177"/>
      <c r="GLA458" s="177"/>
      <c r="GLB458" s="177"/>
      <c r="GLC458" s="177"/>
      <c r="GLD458" s="177"/>
      <c r="GLE458" s="177"/>
      <c r="GLF458" s="177"/>
      <c r="GLG458" s="177"/>
      <c r="GLH458" s="177"/>
      <c r="GLI458" s="177"/>
      <c r="GLJ458" s="177"/>
      <c r="GLK458" s="177"/>
      <c r="GLL458" s="177"/>
      <c r="GLM458" s="177"/>
      <c r="GLN458" s="177"/>
      <c r="GLO458" s="177"/>
      <c r="GLP458" s="177"/>
      <c r="GLQ458" s="177"/>
      <c r="GLR458" s="177"/>
      <c r="GLS458" s="177"/>
      <c r="GLT458" s="177"/>
      <c r="GLU458" s="177"/>
      <c r="GLV458" s="177"/>
      <c r="GLW458" s="177"/>
      <c r="GLX458" s="177"/>
      <c r="GLY458" s="177"/>
      <c r="GLZ458" s="177"/>
      <c r="GMA458" s="177"/>
      <c r="GMB458" s="177"/>
      <c r="GMC458" s="177"/>
      <c r="GMD458" s="177"/>
      <c r="GME458" s="177"/>
      <c r="GMF458" s="177"/>
      <c r="GMG458" s="177"/>
      <c r="GMH458" s="177"/>
      <c r="GMI458" s="177"/>
      <c r="GMJ458" s="177"/>
      <c r="GMK458" s="177"/>
      <c r="GML458" s="177"/>
      <c r="GMM458" s="177"/>
      <c r="GMN458" s="177"/>
      <c r="GMO458" s="177"/>
      <c r="GMP458" s="177"/>
      <c r="GMQ458" s="177"/>
      <c r="GMR458" s="177"/>
      <c r="GMS458" s="177"/>
      <c r="GMT458" s="177"/>
      <c r="GMU458" s="177"/>
      <c r="GMV458" s="177"/>
      <c r="GMW458" s="177"/>
      <c r="GMX458" s="177"/>
      <c r="GMY458" s="177"/>
      <c r="GMZ458" s="177"/>
      <c r="GNA458" s="177"/>
      <c r="GNB458" s="177"/>
      <c r="GNC458" s="177"/>
      <c r="GND458" s="177"/>
      <c r="GNE458" s="177"/>
      <c r="GNF458" s="177"/>
      <c r="GNG458" s="177"/>
      <c r="GNH458" s="177"/>
      <c r="GNI458" s="177"/>
      <c r="GNJ458" s="177"/>
      <c r="GNK458" s="177"/>
      <c r="GNL458" s="177"/>
      <c r="GNM458" s="177"/>
      <c r="GNN458" s="177"/>
      <c r="GNO458" s="177"/>
      <c r="GNP458" s="177"/>
      <c r="GNQ458" s="177"/>
      <c r="GNR458" s="177"/>
      <c r="GNS458" s="177"/>
      <c r="GNT458" s="177"/>
      <c r="GNU458" s="177"/>
      <c r="GNV458" s="177"/>
      <c r="GNW458" s="177"/>
      <c r="GNX458" s="177"/>
      <c r="GNY458" s="177"/>
      <c r="GNZ458" s="177"/>
      <c r="GOA458" s="177"/>
      <c r="GOB458" s="177"/>
      <c r="GOC458" s="177"/>
      <c r="GOD458" s="177"/>
      <c r="GOE458" s="177"/>
      <c r="GOF458" s="177"/>
      <c r="GOG458" s="177"/>
      <c r="GOH458" s="177"/>
      <c r="GOI458" s="177"/>
      <c r="GOJ458" s="177"/>
      <c r="GOK458" s="177"/>
      <c r="GOL458" s="177"/>
      <c r="GOM458" s="177"/>
      <c r="GON458" s="177"/>
      <c r="GOO458" s="177"/>
      <c r="GOP458" s="177"/>
      <c r="GOQ458" s="177"/>
      <c r="GOR458" s="177"/>
      <c r="GOS458" s="177"/>
      <c r="GOT458" s="177"/>
      <c r="GOU458" s="177"/>
      <c r="GOV458" s="177"/>
      <c r="GOW458" s="177"/>
      <c r="GOX458" s="177"/>
      <c r="GOY458" s="177"/>
      <c r="GOZ458" s="177"/>
      <c r="GPA458" s="177"/>
      <c r="GPB458" s="177"/>
      <c r="GPC458" s="177"/>
      <c r="GPD458" s="177"/>
      <c r="GPE458" s="177"/>
      <c r="GPF458" s="177"/>
      <c r="GPG458" s="177"/>
      <c r="GPH458" s="177"/>
      <c r="GPI458" s="177"/>
      <c r="GPJ458" s="177"/>
      <c r="GPK458" s="177"/>
      <c r="GPL458" s="177"/>
      <c r="GPM458" s="177"/>
      <c r="GPN458" s="177"/>
      <c r="GPO458" s="177"/>
      <c r="GPP458" s="177"/>
      <c r="GPQ458" s="177"/>
      <c r="GPR458" s="177"/>
      <c r="GPS458" s="177"/>
      <c r="GPT458" s="177"/>
      <c r="GPU458" s="177"/>
      <c r="GPV458" s="177"/>
      <c r="GPW458" s="177"/>
      <c r="GPX458" s="177"/>
      <c r="GPY458" s="177"/>
      <c r="GPZ458" s="177"/>
      <c r="GQA458" s="177"/>
      <c r="GQB458" s="177"/>
      <c r="GQC458" s="177"/>
      <c r="GQD458" s="177"/>
      <c r="GQE458" s="177"/>
      <c r="GQF458" s="177"/>
      <c r="GQG458" s="177"/>
      <c r="GQH458" s="177"/>
      <c r="GQI458" s="177"/>
      <c r="GQJ458" s="177"/>
      <c r="GQK458" s="177"/>
      <c r="GQL458" s="177"/>
      <c r="GQM458" s="177"/>
      <c r="GQN458" s="177"/>
      <c r="GQO458" s="177"/>
      <c r="GQP458" s="177"/>
      <c r="GQQ458" s="177"/>
      <c r="GQR458" s="177"/>
      <c r="GQS458" s="177"/>
      <c r="GQT458" s="177"/>
      <c r="GQU458" s="177"/>
      <c r="GQV458" s="177"/>
      <c r="GQW458" s="177"/>
      <c r="GQX458" s="177"/>
      <c r="GQY458" s="177"/>
      <c r="GQZ458" s="177"/>
      <c r="GRA458" s="177"/>
      <c r="GRB458" s="177"/>
      <c r="GRC458" s="177"/>
      <c r="GRD458" s="177"/>
      <c r="GRE458" s="177"/>
      <c r="GRF458" s="177"/>
      <c r="GRG458" s="177"/>
      <c r="GRH458" s="177"/>
      <c r="GRI458" s="177"/>
      <c r="GRJ458" s="177"/>
      <c r="GRK458" s="177"/>
      <c r="GRL458" s="177"/>
      <c r="GRM458" s="177"/>
      <c r="GRN458" s="177"/>
      <c r="GRO458" s="177"/>
      <c r="GRP458" s="177"/>
      <c r="GRQ458" s="177"/>
      <c r="GRR458" s="177"/>
      <c r="GRS458" s="177"/>
      <c r="GRT458" s="177"/>
      <c r="GRU458" s="177"/>
      <c r="GRV458" s="177"/>
      <c r="GRW458" s="177"/>
      <c r="GRX458" s="177"/>
      <c r="GRY458" s="177"/>
      <c r="GRZ458" s="177"/>
      <c r="GSA458" s="177"/>
      <c r="GSB458" s="177"/>
      <c r="GSC458" s="177"/>
      <c r="GSD458" s="177"/>
      <c r="GSE458" s="177"/>
      <c r="GSF458" s="177"/>
      <c r="GSG458" s="177"/>
      <c r="GSH458" s="177"/>
      <c r="GSI458" s="177"/>
      <c r="GSJ458" s="177"/>
      <c r="GSK458" s="177"/>
      <c r="GSL458" s="177"/>
      <c r="GSM458" s="177"/>
      <c r="GSN458" s="177"/>
      <c r="GSO458" s="177"/>
      <c r="GSP458" s="177"/>
      <c r="GSQ458" s="177"/>
      <c r="GSR458" s="177"/>
      <c r="GSS458" s="177"/>
      <c r="GST458" s="177"/>
      <c r="GSU458" s="177"/>
      <c r="GSV458" s="177"/>
      <c r="GSW458" s="177"/>
      <c r="GSX458" s="177"/>
      <c r="GSY458" s="177"/>
      <c r="GSZ458" s="177"/>
      <c r="GTA458" s="177"/>
      <c r="GTB458" s="177"/>
      <c r="GTC458" s="177"/>
      <c r="GTD458" s="177"/>
      <c r="GTE458" s="177"/>
      <c r="GTF458" s="177"/>
      <c r="GTG458" s="177"/>
      <c r="GTH458" s="177"/>
      <c r="GTI458" s="177"/>
      <c r="GTJ458" s="177"/>
      <c r="GTK458" s="177"/>
      <c r="GTL458" s="177"/>
      <c r="GTM458" s="177"/>
      <c r="GTN458" s="177"/>
      <c r="GTO458" s="177"/>
      <c r="GTP458" s="177"/>
      <c r="GTQ458" s="177"/>
      <c r="GTR458" s="177"/>
      <c r="GTS458" s="177"/>
      <c r="GTT458" s="177"/>
      <c r="GTU458" s="177"/>
      <c r="GTV458" s="177"/>
      <c r="GTW458" s="177"/>
      <c r="GTX458" s="177"/>
      <c r="GTY458" s="177"/>
      <c r="GTZ458" s="177"/>
      <c r="GUA458" s="177"/>
      <c r="GUB458" s="177"/>
      <c r="GUC458" s="177"/>
      <c r="GUD458" s="177"/>
      <c r="GUE458" s="177"/>
      <c r="GUF458" s="177"/>
      <c r="GUG458" s="177"/>
      <c r="GUH458" s="177"/>
      <c r="GUI458" s="177"/>
      <c r="GUJ458" s="177"/>
      <c r="GUK458" s="177"/>
      <c r="GUL458" s="177"/>
      <c r="GUM458" s="177"/>
      <c r="GUN458" s="177"/>
      <c r="GUO458" s="177"/>
      <c r="GUP458" s="177"/>
      <c r="GUQ458" s="177"/>
      <c r="GUR458" s="177"/>
      <c r="GUS458" s="177"/>
      <c r="GUT458" s="177"/>
      <c r="GUU458" s="177"/>
      <c r="GUV458" s="177"/>
      <c r="GUW458" s="177"/>
      <c r="GUX458" s="177"/>
      <c r="GUY458" s="177"/>
      <c r="GUZ458" s="177"/>
      <c r="GVA458" s="177"/>
      <c r="GVB458" s="177"/>
      <c r="GVC458" s="177"/>
      <c r="GVD458" s="177"/>
      <c r="GVE458" s="177"/>
      <c r="GVF458" s="177"/>
      <c r="GVG458" s="177"/>
      <c r="GVH458" s="177"/>
      <c r="GVI458" s="177"/>
      <c r="GVJ458" s="177"/>
      <c r="GVK458" s="177"/>
      <c r="GVL458" s="177"/>
      <c r="GVM458" s="177"/>
      <c r="GVN458" s="177"/>
      <c r="GVO458" s="177"/>
      <c r="GVP458" s="177"/>
      <c r="GVQ458" s="177"/>
      <c r="GVR458" s="177"/>
      <c r="GVS458" s="177"/>
      <c r="GVT458" s="177"/>
      <c r="GVU458" s="177"/>
      <c r="GVV458" s="177"/>
      <c r="GVW458" s="177"/>
      <c r="GVX458" s="177"/>
      <c r="GVY458" s="177"/>
      <c r="GVZ458" s="177"/>
      <c r="GWA458" s="177"/>
      <c r="GWB458" s="177"/>
      <c r="GWC458" s="177"/>
      <c r="GWD458" s="177"/>
      <c r="GWE458" s="177"/>
      <c r="GWF458" s="177"/>
      <c r="GWG458" s="177"/>
      <c r="GWH458" s="177"/>
      <c r="GWI458" s="177"/>
      <c r="GWJ458" s="177"/>
      <c r="GWK458" s="177"/>
      <c r="GWL458" s="177"/>
      <c r="GWM458" s="177"/>
      <c r="GWN458" s="177"/>
      <c r="GWO458" s="177"/>
      <c r="GWP458" s="177"/>
      <c r="GWQ458" s="177"/>
      <c r="GWR458" s="177"/>
      <c r="GWS458" s="177"/>
      <c r="GWT458" s="177"/>
      <c r="GWU458" s="177"/>
      <c r="GWV458" s="177"/>
      <c r="GWW458" s="177"/>
      <c r="GWX458" s="177"/>
      <c r="GWY458" s="177"/>
      <c r="GWZ458" s="177"/>
      <c r="GXA458" s="177"/>
      <c r="GXB458" s="177"/>
      <c r="GXC458" s="177"/>
      <c r="GXD458" s="177"/>
      <c r="GXE458" s="177"/>
      <c r="GXF458" s="177"/>
      <c r="GXG458" s="177"/>
      <c r="GXH458" s="177"/>
      <c r="GXI458" s="177"/>
      <c r="GXJ458" s="177"/>
      <c r="GXK458" s="177"/>
      <c r="GXL458" s="177"/>
      <c r="GXM458" s="177"/>
      <c r="GXN458" s="177"/>
      <c r="GXO458" s="177"/>
      <c r="GXP458" s="177"/>
      <c r="GXQ458" s="177"/>
      <c r="GXR458" s="177"/>
      <c r="GXS458" s="177"/>
      <c r="GXT458" s="177"/>
      <c r="GXU458" s="177"/>
      <c r="GXV458" s="177"/>
      <c r="GXW458" s="177"/>
      <c r="GXX458" s="177"/>
      <c r="GXY458" s="177"/>
      <c r="GXZ458" s="177"/>
      <c r="GYA458" s="177"/>
      <c r="GYB458" s="177"/>
      <c r="GYC458" s="177"/>
      <c r="GYD458" s="177"/>
      <c r="GYE458" s="177"/>
      <c r="GYF458" s="177"/>
      <c r="GYG458" s="177"/>
      <c r="GYH458" s="177"/>
      <c r="GYI458" s="177"/>
      <c r="GYJ458" s="177"/>
      <c r="GYK458" s="177"/>
      <c r="GYL458" s="177"/>
      <c r="GYM458" s="177"/>
      <c r="GYN458" s="177"/>
      <c r="GYO458" s="177"/>
      <c r="GYP458" s="177"/>
      <c r="GYQ458" s="177"/>
      <c r="GYR458" s="177"/>
      <c r="GYS458" s="177"/>
      <c r="GYT458" s="177"/>
      <c r="GYU458" s="177"/>
      <c r="GYV458" s="177"/>
      <c r="GYW458" s="177"/>
      <c r="GYX458" s="177"/>
      <c r="GYY458" s="177"/>
      <c r="GYZ458" s="177"/>
      <c r="GZA458" s="177"/>
      <c r="GZB458" s="177"/>
      <c r="GZC458" s="177"/>
      <c r="GZD458" s="177"/>
      <c r="GZE458" s="177"/>
      <c r="GZF458" s="177"/>
      <c r="GZG458" s="177"/>
      <c r="GZH458" s="177"/>
      <c r="GZI458" s="177"/>
      <c r="GZJ458" s="177"/>
      <c r="GZK458" s="177"/>
      <c r="GZL458" s="177"/>
      <c r="GZM458" s="177"/>
      <c r="GZN458" s="177"/>
      <c r="GZO458" s="177"/>
      <c r="GZP458" s="177"/>
      <c r="GZQ458" s="177"/>
      <c r="GZR458" s="177"/>
      <c r="GZS458" s="177"/>
      <c r="GZT458" s="177"/>
      <c r="GZU458" s="177"/>
      <c r="GZV458" s="177"/>
      <c r="GZW458" s="177"/>
      <c r="GZX458" s="177"/>
      <c r="GZY458" s="177"/>
      <c r="GZZ458" s="177"/>
      <c r="HAA458" s="177"/>
      <c r="HAB458" s="177"/>
      <c r="HAC458" s="177"/>
      <c r="HAD458" s="177"/>
      <c r="HAE458" s="177"/>
      <c r="HAF458" s="177"/>
      <c r="HAG458" s="177"/>
      <c r="HAH458" s="177"/>
      <c r="HAI458" s="177"/>
      <c r="HAJ458" s="177"/>
      <c r="HAK458" s="177"/>
      <c r="HAL458" s="177"/>
      <c r="HAM458" s="177"/>
      <c r="HAN458" s="177"/>
      <c r="HAO458" s="177"/>
      <c r="HAP458" s="177"/>
      <c r="HAQ458" s="177"/>
      <c r="HAR458" s="177"/>
      <c r="HAS458" s="177"/>
      <c r="HAT458" s="177"/>
      <c r="HAU458" s="177"/>
      <c r="HAV458" s="177"/>
      <c r="HAW458" s="177"/>
      <c r="HAX458" s="177"/>
      <c r="HAY458" s="177"/>
      <c r="HAZ458" s="177"/>
      <c r="HBA458" s="177"/>
      <c r="HBB458" s="177"/>
      <c r="HBC458" s="177"/>
      <c r="HBD458" s="177"/>
      <c r="HBE458" s="177"/>
      <c r="HBF458" s="177"/>
      <c r="HBG458" s="177"/>
      <c r="HBH458" s="177"/>
      <c r="HBI458" s="177"/>
      <c r="HBJ458" s="177"/>
      <c r="HBK458" s="177"/>
      <c r="HBL458" s="177"/>
      <c r="HBM458" s="177"/>
      <c r="HBN458" s="177"/>
      <c r="HBO458" s="177"/>
      <c r="HBP458" s="177"/>
      <c r="HBQ458" s="177"/>
      <c r="HBR458" s="177"/>
      <c r="HBS458" s="177"/>
      <c r="HBT458" s="177"/>
      <c r="HBU458" s="177"/>
      <c r="HBV458" s="177"/>
      <c r="HBW458" s="177"/>
      <c r="HBX458" s="177"/>
      <c r="HBY458" s="177"/>
      <c r="HBZ458" s="177"/>
      <c r="HCA458" s="177"/>
      <c r="HCB458" s="177"/>
      <c r="HCC458" s="177"/>
      <c r="HCD458" s="177"/>
      <c r="HCE458" s="177"/>
      <c r="HCF458" s="177"/>
      <c r="HCG458" s="177"/>
      <c r="HCH458" s="177"/>
      <c r="HCI458" s="177"/>
      <c r="HCJ458" s="177"/>
      <c r="HCK458" s="177"/>
      <c r="HCL458" s="177"/>
      <c r="HCM458" s="177"/>
      <c r="HCN458" s="177"/>
      <c r="HCO458" s="177"/>
      <c r="HCP458" s="177"/>
      <c r="HCQ458" s="177"/>
      <c r="HCR458" s="177"/>
      <c r="HCS458" s="177"/>
      <c r="HCT458" s="177"/>
      <c r="HCU458" s="177"/>
      <c r="HCV458" s="177"/>
      <c r="HCW458" s="177"/>
      <c r="HCX458" s="177"/>
      <c r="HCY458" s="177"/>
      <c r="HCZ458" s="177"/>
      <c r="HDA458" s="177"/>
      <c r="HDB458" s="177"/>
      <c r="HDC458" s="177"/>
      <c r="HDD458" s="177"/>
      <c r="HDE458" s="177"/>
      <c r="HDF458" s="177"/>
      <c r="HDG458" s="177"/>
      <c r="HDH458" s="177"/>
      <c r="HDI458" s="177"/>
      <c r="HDJ458" s="177"/>
      <c r="HDK458" s="177"/>
      <c r="HDL458" s="177"/>
      <c r="HDM458" s="177"/>
      <c r="HDN458" s="177"/>
      <c r="HDO458" s="177"/>
      <c r="HDP458" s="177"/>
      <c r="HDQ458" s="177"/>
      <c r="HDR458" s="177"/>
      <c r="HDS458" s="177"/>
      <c r="HDT458" s="177"/>
      <c r="HDU458" s="177"/>
      <c r="HDV458" s="177"/>
      <c r="HDW458" s="177"/>
      <c r="HDX458" s="177"/>
      <c r="HDY458" s="177"/>
      <c r="HDZ458" s="177"/>
      <c r="HEA458" s="177"/>
      <c r="HEB458" s="177"/>
      <c r="HEC458" s="177"/>
      <c r="HED458" s="177"/>
      <c r="HEE458" s="177"/>
      <c r="HEF458" s="177"/>
      <c r="HEG458" s="177"/>
      <c r="HEH458" s="177"/>
      <c r="HEI458" s="177"/>
      <c r="HEJ458" s="177"/>
      <c r="HEK458" s="177"/>
      <c r="HEL458" s="177"/>
      <c r="HEM458" s="177"/>
      <c r="HEN458" s="177"/>
      <c r="HEO458" s="177"/>
      <c r="HEP458" s="177"/>
      <c r="HEQ458" s="177"/>
      <c r="HER458" s="177"/>
      <c r="HES458" s="177"/>
      <c r="HET458" s="177"/>
      <c r="HEU458" s="177"/>
      <c r="HEV458" s="177"/>
      <c r="HEW458" s="177"/>
      <c r="HEX458" s="177"/>
      <c r="HEY458" s="177"/>
      <c r="HEZ458" s="177"/>
      <c r="HFA458" s="177"/>
      <c r="HFB458" s="177"/>
      <c r="HFC458" s="177"/>
      <c r="HFD458" s="177"/>
      <c r="HFE458" s="177"/>
      <c r="HFF458" s="177"/>
      <c r="HFG458" s="177"/>
      <c r="HFH458" s="177"/>
      <c r="HFI458" s="177"/>
      <c r="HFJ458" s="177"/>
      <c r="HFK458" s="177"/>
      <c r="HFL458" s="177"/>
      <c r="HFM458" s="177"/>
      <c r="HFN458" s="177"/>
      <c r="HFO458" s="177"/>
      <c r="HFP458" s="177"/>
      <c r="HFQ458" s="177"/>
      <c r="HFR458" s="177"/>
      <c r="HFS458" s="177"/>
      <c r="HFT458" s="177"/>
      <c r="HFU458" s="177"/>
      <c r="HFV458" s="177"/>
      <c r="HFW458" s="177"/>
      <c r="HFX458" s="177"/>
      <c r="HFY458" s="177"/>
      <c r="HFZ458" s="177"/>
      <c r="HGA458" s="177"/>
      <c r="HGB458" s="177"/>
      <c r="HGC458" s="177"/>
      <c r="HGD458" s="177"/>
      <c r="HGE458" s="177"/>
      <c r="HGF458" s="177"/>
      <c r="HGG458" s="177"/>
      <c r="HGH458" s="177"/>
      <c r="HGI458" s="177"/>
      <c r="HGJ458" s="177"/>
      <c r="HGK458" s="177"/>
      <c r="HGL458" s="177"/>
      <c r="HGM458" s="177"/>
      <c r="HGN458" s="177"/>
      <c r="HGO458" s="177"/>
      <c r="HGP458" s="177"/>
      <c r="HGQ458" s="177"/>
      <c r="HGR458" s="177"/>
      <c r="HGS458" s="177"/>
      <c r="HGT458" s="177"/>
      <c r="HGU458" s="177"/>
      <c r="HGV458" s="177"/>
      <c r="HGW458" s="177"/>
      <c r="HGX458" s="177"/>
      <c r="HGY458" s="177"/>
      <c r="HGZ458" s="177"/>
      <c r="HHA458" s="177"/>
      <c r="HHB458" s="177"/>
      <c r="HHC458" s="177"/>
      <c r="HHD458" s="177"/>
      <c r="HHE458" s="177"/>
      <c r="HHF458" s="177"/>
      <c r="HHG458" s="177"/>
      <c r="HHH458" s="177"/>
      <c r="HHI458" s="177"/>
      <c r="HHJ458" s="177"/>
      <c r="HHK458" s="177"/>
      <c r="HHL458" s="177"/>
      <c r="HHM458" s="177"/>
      <c r="HHN458" s="177"/>
      <c r="HHO458" s="177"/>
      <c r="HHP458" s="177"/>
      <c r="HHQ458" s="177"/>
      <c r="HHR458" s="177"/>
      <c r="HHS458" s="177"/>
      <c r="HHT458" s="177"/>
      <c r="HHU458" s="177"/>
      <c r="HHV458" s="177"/>
      <c r="HHW458" s="177"/>
      <c r="HHX458" s="177"/>
      <c r="HHY458" s="177"/>
      <c r="HHZ458" s="177"/>
      <c r="HIA458" s="177"/>
      <c r="HIB458" s="177"/>
      <c r="HIC458" s="177"/>
      <c r="HID458" s="177"/>
      <c r="HIE458" s="177"/>
      <c r="HIF458" s="177"/>
      <c r="HIG458" s="177"/>
      <c r="HIH458" s="177"/>
      <c r="HII458" s="177"/>
      <c r="HIJ458" s="177"/>
      <c r="HIK458" s="177"/>
      <c r="HIL458" s="177"/>
      <c r="HIM458" s="177"/>
      <c r="HIN458" s="177"/>
      <c r="HIO458" s="177"/>
      <c r="HIP458" s="177"/>
      <c r="HIQ458" s="177"/>
      <c r="HIR458" s="177"/>
      <c r="HIS458" s="177"/>
      <c r="HIT458" s="177"/>
      <c r="HIU458" s="177"/>
      <c r="HIV458" s="177"/>
      <c r="HIW458" s="177"/>
      <c r="HIX458" s="177"/>
      <c r="HIY458" s="177"/>
      <c r="HIZ458" s="177"/>
      <c r="HJA458" s="177"/>
      <c r="HJB458" s="177"/>
      <c r="HJC458" s="177"/>
      <c r="HJD458" s="177"/>
      <c r="HJE458" s="177"/>
      <c r="HJF458" s="177"/>
      <c r="HJG458" s="177"/>
      <c r="HJH458" s="177"/>
      <c r="HJI458" s="177"/>
      <c r="HJJ458" s="177"/>
      <c r="HJK458" s="177"/>
      <c r="HJL458" s="177"/>
      <c r="HJM458" s="177"/>
      <c r="HJN458" s="177"/>
      <c r="HJO458" s="177"/>
      <c r="HJP458" s="177"/>
      <c r="HJQ458" s="177"/>
      <c r="HJR458" s="177"/>
      <c r="HJS458" s="177"/>
      <c r="HJT458" s="177"/>
      <c r="HJU458" s="177"/>
      <c r="HJV458" s="177"/>
      <c r="HJW458" s="177"/>
      <c r="HJX458" s="177"/>
      <c r="HJY458" s="177"/>
      <c r="HJZ458" s="177"/>
      <c r="HKA458" s="177"/>
      <c r="HKB458" s="177"/>
      <c r="HKC458" s="177"/>
      <c r="HKD458" s="177"/>
      <c r="HKE458" s="177"/>
      <c r="HKF458" s="177"/>
      <c r="HKG458" s="177"/>
      <c r="HKH458" s="177"/>
      <c r="HKI458" s="177"/>
      <c r="HKJ458" s="177"/>
      <c r="HKK458" s="177"/>
      <c r="HKL458" s="177"/>
      <c r="HKM458" s="177"/>
      <c r="HKN458" s="177"/>
      <c r="HKO458" s="177"/>
      <c r="HKP458" s="177"/>
      <c r="HKQ458" s="177"/>
      <c r="HKR458" s="177"/>
      <c r="HKS458" s="177"/>
      <c r="HKT458" s="177"/>
      <c r="HKU458" s="177"/>
      <c r="HKV458" s="177"/>
      <c r="HKW458" s="177"/>
      <c r="HKX458" s="177"/>
      <c r="HKY458" s="177"/>
      <c r="HKZ458" s="177"/>
      <c r="HLA458" s="177"/>
      <c r="HLB458" s="177"/>
      <c r="HLC458" s="177"/>
      <c r="HLD458" s="177"/>
      <c r="HLE458" s="177"/>
      <c r="HLF458" s="177"/>
      <c r="HLG458" s="177"/>
      <c r="HLH458" s="177"/>
      <c r="HLI458" s="177"/>
      <c r="HLJ458" s="177"/>
      <c r="HLK458" s="177"/>
      <c r="HLL458" s="177"/>
      <c r="HLM458" s="177"/>
      <c r="HLN458" s="177"/>
      <c r="HLO458" s="177"/>
      <c r="HLP458" s="177"/>
      <c r="HLQ458" s="177"/>
      <c r="HLR458" s="177"/>
      <c r="HLS458" s="177"/>
      <c r="HLT458" s="177"/>
      <c r="HLU458" s="177"/>
      <c r="HLV458" s="177"/>
      <c r="HLW458" s="177"/>
      <c r="HLX458" s="177"/>
      <c r="HLY458" s="177"/>
      <c r="HLZ458" s="177"/>
      <c r="HMA458" s="177"/>
      <c r="HMB458" s="177"/>
      <c r="HMC458" s="177"/>
      <c r="HMD458" s="177"/>
      <c r="HME458" s="177"/>
      <c r="HMF458" s="177"/>
      <c r="HMG458" s="177"/>
      <c r="HMH458" s="177"/>
      <c r="HMI458" s="177"/>
      <c r="HMJ458" s="177"/>
      <c r="HMK458" s="177"/>
      <c r="HML458" s="177"/>
      <c r="HMM458" s="177"/>
      <c r="HMN458" s="177"/>
      <c r="HMO458" s="177"/>
      <c r="HMP458" s="177"/>
      <c r="HMQ458" s="177"/>
      <c r="HMR458" s="177"/>
      <c r="HMS458" s="177"/>
      <c r="HMT458" s="177"/>
      <c r="HMU458" s="177"/>
      <c r="HMV458" s="177"/>
      <c r="HMW458" s="177"/>
      <c r="HMX458" s="177"/>
      <c r="HMY458" s="177"/>
      <c r="HMZ458" s="177"/>
      <c r="HNA458" s="177"/>
      <c r="HNB458" s="177"/>
      <c r="HNC458" s="177"/>
      <c r="HND458" s="177"/>
      <c r="HNE458" s="177"/>
      <c r="HNF458" s="177"/>
      <c r="HNG458" s="177"/>
      <c r="HNH458" s="177"/>
      <c r="HNI458" s="177"/>
      <c r="HNJ458" s="177"/>
      <c r="HNK458" s="177"/>
      <c r="HNL458" s="177"/>
      <c r="HNM458" s="177"/>
      <c r="HNN458" s="177"/>
      <c r="HNO458" s="177"/>
      <c r="HNP458" s="177"/>
      <c r="HNQ458" s="177"/>
      <c r="HNR458" s="177"/>
      <c r="HNS458" s="177"/>
      <c r="HNT458" s="177"/>
      <c r="HNU458" s="177"/>
      <c r="HNV458" s="177"/>
      <c r="HNW458" s="177"/>
      <c r="HNX458" s="177"/>
      <c r="HNY458" s="177"/>
      <c r="HNZ458" s="177"/>
      <c r="HOA458" s="177"/>
      <c r="HOB458" s="177"/>
      <c r="HOC458" s="177"/>
      <c r="HOD458" s="177"/>
      <c r="HOE458" s="177"/>
      <c r="HOF458" s="177"/>
      <c r="HOG458" s="177"/>
      <c r="HOH458" s="177"/>
      <c r="HOI458" s="177"/>
      <c r="HOJ458" s="177"/>
      <c r="HOK458" s="177"/>
      <c r="HOL458" s="177"/>
      <c r="HOM458" s="177"/>
      <c r="HON458" s="177"/>
      <c r="HOO458" s="177"/>
      <c r="HOP458" s="177"/>
      <c r="HOQ458" s="177"/>
      <c r="HOR458" s="177"/>
      <c r="HOS458" s="177"/>
      <c r="HOT458" s="177"/>
      <c r="HOU458" s="177"/>
      <c r="HOV458" s="177"/>
      <c r="HOW458" s="177"/>
      <c r="HOX458" s="177"/>
      <c r="HOY458" s="177"/>
      <c r="HOZ458" s="177"/>
      <c r="HPA458" s="177"/>
      <c r="HPB458" s="177"/>
      <c r="HPC458" s="177"/>
      <c r="HPD458" s="177"/>
      <c r="HPE458" s="177"/>
      <c r="HPF458" s="177"/>
      <c r="HPG458" s="177"/>
      <c r="HPH458" s="177"/>
      <c r="HPI458" s="177"/>
      <c r="HPJ458" s="177"/>
      <c r="HPK458" s="177"/>
      <c r="HPL458" s="177"/>
      <c r="HPM458" s="177"/>
      <c r="HPN458" s="177"/>
      <c r="HPO458" s="177"/>
      <c r="HPP458" s="177"/>
      <c r="HPQ458" s="177"/>
      <c r="HPR458" s="177"/>
      <c r="HPS458" s="177"/>
      <c r="HPT458" s="177"/>
      <c r="HPU458" s="177"/>
      <c r="HPV458" s="177"/>
      <c r="HPW458" s="177"/>
      <c r="HPX458" s="177"/>
      <c r="HPY458" s="177"/>
      <c r="HPZ458" s="177"/>
      <c r="HQA458" s="177"/>
      <c r="HQB458" s="177"/>
      <c r="HQC458" s="177"/>
      <c r="HQD458" s="177"/>
      <c r="HQE458" s="177"/>
      <c r="HQF458" s="177"/>
      <c r="HQG458" s="177"/>
      <c r="HQH458" s="177"/>
      <c r="HQI458" s="177"/>
      <c r="HQJ458" s="177"/>
      <c r="HQK458" s="177"/>
      <c r="HQL458" s="177"/>
      <c r="HQM458" s="177"/>
      <c r="HQN458" s="177"/>
      <c r="HQO458" s="177"/>
      <c r="HQP458" s="177"/>
      <c r="HQQ458" s="177"/>
      <c r="HQR458" s="177"/>
      <c r="HQS458" s="177"/>
      <c r="HQT458" s="177"/>
      <c r="HQU458" s="177"/>
      <c r="HQV458" s="177"/>
      <c r="HQW458" s="177"/>
      <c r="HQX458" s="177"/>
      <c r="HQY458" s="177"/>
      <c r="HQZ458" s="177"/>
      <c r="HRA458" s="177"/>
      <c r="HRB458" s="177"/>
      <c r="HRC458" s="177"/>
      <c r="HRD458" s="177"/>
      <c r="HRE458" s="177"/>
      <c r="HRF458" s="177"/>
      <c r="HRG458" s="177"/>
      <c r="HRH458" s="177"/>
      <c r="HRI458" s="177"/>
      <c r="HRJ458" s="177"/>
      <c r="HRK458" s="177"/>
      <c r="HRL458" s="177"/>
      <c r="HRM458" s="177"/>
      <c r="HRN458" s="177"/>
      <c r="HRO458" s="177"/>
      <c r="HRP458" s="177"/>
      <c r="HRQ458" s="177"/>
      <c r="HRR458" s="177"/>
      <c r="HRS458" s="177"/>
      <c r="HRT458" s="177"/>
      <c r="HRU458" s="177"/>
      <c r="HRV458" s="177"/>
      <c r="HRW458" s="177"/>
      <c r="HRX458" s="177"/>
      <c r="HRY458" s="177"/>
      <c r="HRZ458" s="177"/>
      <c r="HSA458" s="177"/>
      <c r="HSB458" s="177"/>
      <c r="HSC458" s="177"/>
      <c r="HSD458" s="177"/>
      <c r="HSE458" s="177"/>
      <c r="HSF458" s="177"/>
      <c r="HSG458" s="177"/>
      <c r="HSH458" s="177"/>
      <c r="HSI458" s="177"/>
      <c r="HSJ458" s="177"/>
      <c r="HSK458" s="177"/>
      <c r="HSL458" s="177"/>
      <c r="HSM458" s="177"/>
      <c r="HSN458" s="177"/>
      <c r="HSO458" s="177"/>
      <c r="HSP458" s="177"/>
      <c r="HSQ458" s="177"/>
      <c r="HSR458" s="177"/>
      <c r="HSS458" s="177"/>
      <c r="HST458" s="177"/>
      <c r="HSU458" s="177"/>
      <c r="HSV458" s="177"/>
      <c r="HSW458" s="177"/>
      <c r="HSX458" s="177"/>
      <c r="HSY458" s="177"/>
      <c r="HSZ458" s="177"/>
      <c r="HTA458" s="177"/>
      <c r="HTB458" s="177"/>
      <c r="HTC458" s="177"/>
      <c r="HTD458" s="177"/>
      <c r="HTE458" s="177"/>
      <c r="HTF458" s="177"/>
      <c r="HTG458" s="177"/>
      <c r="HTH458" s="177"/>
      <c r="HTI458" s="177"/>
      <c r="HTJ458" s="177"/>
      <c r="HTK458" s="177"/>
      <c r="HTL458" s="177"/>
      <c r="HTM458" s="177"/>
      <c r="HTN458" s="177"/>
      <c r="HTO458" s="177"/>
      <c r="HTP458" s="177"/>
      <c r="HTQ458" s="177"/>
      <c r="HTR458" s="177"/>
      <c r="HTS458" s="177"/>
      <c r="HTT458" s="177"/>
      <c r="HTU458" s="177"/>
      <c r="HTV458" s="177"/>
      <c r="HTW458" s="177"/>
      <c r="HTX458" s="177"/>
      <c r="HTY458" s="177"/>
      <c r="HTZ458" s="177"/>
      <c r="HUA458" s="177"/>
      <c r="HUB458" s="177"/>
      <c r="HUC458" s="177"/>
      <c r="HUD458" s="177"/>
      <c r="HUE458" s="177"/>
      <c r="HUF458" s="177"/>
      <c r="HUG458" s="177"/>
      <c r="HUH458" s="177"/>
      <c r="HUI458" s="177"/>
      <c r="HUJ458" s="177"/>
      <c r="HUK458" s="177"/>
      <c r="HUL458" s="177"/>
      <c r="HUM458" s="177"/>
      <c r="HUN458" s="177"/>
      <c r="HUO458" s="177"/>
      <c r="HUP458" s="177"/>
      <c r="HUQ458" s="177"/>
      <c r="HUR458" s="177"/>
      <c r="HUS458" s="177"/>
      <c r="HUT458" s="177"/>
      <c r="HUU458" s="177"/>
      <c r="HUV458" s="177"/>
      <c r="HUW458" s="177"/>
      <c r="HUX458" s="177"/>
      <c r="HUY458" s="177"/>
      <c r="HUZ458" s="177"/>
      <c r="HVA458" s="177"/>
      <c r="HVB458" s="177"/>
      <c r="HVC458" s="177"/>
      <c r="HVD458" s="177"/>
      <c r="HVE458" s="177"/>
      <c r="HVF458" s="177"/>
      <c r="HVG458" s="177"/>
      <c r="HVH458" s="177"/>
      <c r="HVI458" s="177"/>
      <c r="HVJ458" s="177"/>
      <c r="HVK458" s="177"/>
      <c r="HVL458" s="177"/>
      <c r="HVM458" s="177"/>
      <c r="HVN458" s="177"/>
      <c r="HVO458" s="177"/>
      <c r="HVP458" s="177"/>
      <c r="HVQ458" s="177"/>
      <c r="HVR458" s="177"/>
      <c r="HVS458" s="177"/>
      <c r="HVT458" s="177"/>
      <c r="HVU458" s="177"/>
      <c r="HVV458" s="177"/>
      <c r="HVW458" s="177"/>
      <c r="HVX458" s="177"/>
      <c r="HVY458" s="177"/>
      <c r="HVZ458" s="177"/>
      <c r="HWA458" s="177"/>
      <c r="HWB458" s="177"/>
      <c r="HWC458" s="177"/>
      <c r="HWD458" s="177"/>
      <c r="HWE458" s="177"/>
      <c r="HWF458" s="177"/>
      <c r="HWG458" s="177"/>
      <c r="HWH458" s="177"/>
      <c r="HWI458" s="177"/>
      <c r="HWJ458" s="177"/>
      <c r="HWK458" s="177"/>
      <c r="HWL458" s="177"/>
      <c r="HWM458" s="177"/>
      <c r="HWN458" s="177"/>
      <c r="HWO458" s="177"/>
      <c r="HWP458" s="177"/>
      <c r="HWQ458" s="177"/>
      <c r="HWR458" s="177"/>
      <c r="HWS458" s="177"/>
      <c r="HWT458" s="177"/>
      <c r="HWU458" s="177"/>
      <c r="HWV458" s="177"/>
      <c r="HWW458" s="177"/>
      <c r="HWX458" s="177"/>
      <c r="HWY458" s="177"/>
      <c r="HWZ458" s="177"/>
      <c r="HXA458" s="177"/>
      <c r="HXB458" s="177"/>
      <c r="HXC458" s="177"/>
      <c r="HXD458" s="177"/>
      <c r="HXE458" s="177"/>
      <c r="HXF458" s="177"/>
      <c r="HXG458" s="177"/>
      <c r="HXH458" s="177"/>
      <c r="HXI458" s="177"/>
      <c r="HXJ458" s="177"/>
      <c r="HXK458" s="177"/>
      <c r="HXL458" s="177"/>
      <c r="HXM458" s="177"/>
      <c r="HXN458" s="177"/>
      <c r="HXO458" s="177"/>
      <c r="HXP458" s="177"/>
      <c r="HXQ458" s="177"/>
      <c r="HXR458" s="177"/>
      <c r="HXS458" s="177"/>
      <c r="HXT458" s="177"/>
      <c r="HXU458" s="177"/>
      <c r="HXV458" s="177"/>
      <c r="HXW458" s="177"/>
      <c r="HXX458" s="177"/>
      <c r="HXY458" s="177"/>
      <c r="HXZ458" s="177"/>
      <c r="HYA458" s="177"/>
      <c r="HYB458" s="177"/>
      <c r="HYC458" s="177"/>
      <c r="HYD458" s="177"/>
      <c r="HYE458" s="177"/>
      <c r="HYF458" s="177"/>
      <c r="HYG458" s="177"/>
      <c r="HYH458" s="177"/>
      <c r="HYI458" s="177"/>
      <c r="HYJ458" s="177"/>
      <c r="HYK458" s="177"/>
      <c r="HYL458" s="177"/>
      <c r="HYM458" s="177"/>
      <c r="HYN458" s="177"/>
      <c r="HYO458" s="177"/>
      <c r="HYP458" s="177"/>
      <c r="HYQ458" s="177"/>
      <c r="HYR458" s="177"/>
      <c r="HYS458" s="177"/>
      <c r="HYT458" s="177"/>
      <c r="HYU458" s="177"/>
      <c r="HYV458" s="177"/>
      <c r="HYW458" s="177"/>
      <c r="HYX458" s="177"/>
      <c r="HYY458" s="177"/>
      <c r="HYZ458" s="177"/>
      <c r="HZA458" s="177"/>
      <c r="HZB458" s="177"/>
      <c r="HZC458" s="177"/>
      <c r="HZD458" s="177"/>
      <c r="HZE458" s="177"/>
      <c r="HZF458" s="177"/>
      <c r="HZG458" s="177"/>
      <c r="HZH458" s="177"/>
      <c r="HZI458" s="177"/>
      <c r="HZJ458" s="177"/>
      <c r="HZK458" s="177"/>
      <c r="HZL458" s="177"/>
      <c r="HZM458" s="177"/>
      <c r="HZN458" s="177"/>
      <c r="HZO458" s="177"/>
      <c r="HZP458" s="177"/>
      <c r="HZQ458" s="177"/>
      <c r="HZR458" s="177"/>
      <c r="HZS458" s="177"/>
      <c r="HZT458" s="177"/>
      <c r="HZU458" s="177"/>
      <c r="HZV458" s="177"/>
      <c r="HZW458" s="177"/>
      <c r="HZX458" s="177"/>
      <c r="HZY458" s="177"/>
      <c r="HZZ458" s="177"/>
      <c r="IAA458" s="177"/>
      <c r="IAB458" s="177"/>
      <c r="IAC458" s="177"/>
      <c r="IAD458" s="177"/>
      <c r="IAE458" s="177"/>
      <c r="IAF458" s="177"/>
      <c r="IAG458" s="177"/>
      <c r="IAH458" s="177"/>
      <c r="IAI458" s="177"/>
      <c r="IAJ458" s="177"/>
      <c r="IAK458" s="177"/>
      <c r="IAL458" s="177"/>
      <c r="IAM458" s="177"/>
      <c r="IAN458" s="177"/>
      <c r="IAO458" s="177"/>
      <c r="IAP458" s="177"/>
      <c r="IAQ458" s="177"/>
      <c r="IAR458" s="177"/>
      <c r="IAS458" s="177"/>
      <c r="IAT458" s="177"/>
      <c r="IAU458" s="177"/>
      <c r="IAV458" s="177"/>
      <c r="IAW458" s="177"/>
      <c r="IAX458" s="177"/>
      <c r="IAY458" s="177"/>
      <c r="IAZ458" s="177"/>
      <c r="IBA458" s="177"/>
      <c r="IBB458" s="177"/>
      <c r="IBC458" s="177"/>
      <c r="IBD458" s="177"/>
      <c r="IBE458" s="177"/>
      <c r="IBF458" s="177"/>
      <c r="IBG458" s="177"/>
      <c r="IBH458" s="177"/>
      <c r="IBI458" s="177"/>
      <c r="IBJ458" s="177"/>
      <c r="IBK458" s="177"/>
      <c r="IBL458" s="177"/>
      <c r="IBM458" s="177"/>
      <c r="IBN458" s="177"/>
      <c r="IBO458" s="177"/>
      <c r="IBP458" s="177"/>
      <c r="IBQ458" s="177"/>
      <c r="IBR458" s="177"/>
      <c r="IBS458" s="177"/>
      <c r="IBT458" s="177"/>
      <c r="IBU458" s="177"/>
      <c r="IBV458" s="177"/>
      <c r="IBW458" s="177"/>
      <c r="IBX458" s="177"/>
      <c r="IBY458" s="177"/>
      <c r="IBZ458" s="177"/>
      <c r="ICA458" s="177"/>
      <c r="ICB458" s="177"/>
      <c r="ICC458" s="177"/>
      <c r="ICD458" s="177"/>
      <c r="ICE458" s="177"/>
      <c r="ICF458" s="177"/>
      <c r="ICG458" s="177"/>
      <c r="ICH458" s="177"/>
      <c r="ICI458" s="177"/>
      <c r="ICJ458" s="177"/>
      <c r="ICK458" s="177"/>
      <c r="ICL458" s="177"/>
      <c r="ICM458" s="177"/>
      <c r="ICN458" s="177"/>
      <c r="ICO458" s="177"/>
      <c r="ICP458" s="177"/>
      <c r="ICQ458" s="177"/>
      <c r="ICR458" s="177"/>
      <c r="ICS458" s="177"/>
      <c r="ICT458" s="177"/>
      <c r="ICU458" s="177"/>
      <c r="ICV458" s="177"/>
      <c r="ICW458" s="177"/>
      <c r="ICX458" s="177"/>
      <c r="ICY458" s="177"/>
      <c r="ICZ458" s="177"/>
      <c r="IDA458" s="177"/>
      <c r="IDB458" s="177"/>
      <c r="IDC458" s="177"/>
      <c r="IDD458" s="177"/>
      <c r="IDE458" s="177"/>
      <c r="IDF458" s="177"/>
      <c r="IDG458" s="177"/>
      <c r="IDH458" s="177"/>
      <c r="IDI458" s="177"/>
      <c r="IDJ458" s="177"/>
      <c r="IDK458" s="177"/>
      <c r="IDL458" s="177"/>
      <c r="IDM458" s="177"/>
      <c r="IDN458" s="177"/>
      <c r="IDO458" s="177"/>
      <c r="IDP458" s="177"/>
      <c r="IDQ458" s="177"/>
      <c r="IDR458" s="177"/>
      <c r="IDS458" s="177"/>
      <c r="IDT458" s="177"/>
      <c r="IDU458" s="177"/>
      <c r="IDV458" s="177"/>
      <c r="IDW458" s="177"/>
      <c r="IDX458" s="177"/>
      <c r="IDY458" s="177"/>
      <c r="IDZ458" s="177"/>
      <c r="IEA458" s="177"/>
      <c r="IEB458" s="177"/>
      <c r="IEC458" s="177"/>
      <c r="IED458" s="177"/>
      <c r="IEE458" s="177"/>
      <c r="IEF458" s="177"/>
      <c r="IEG458" s="177"/>
      <c r="IEH458" s="177"/>
      <c r="IEI458" s="177"/>
      <c r="IEJ458" s="177"/>
      <c r="IEK458" s="177"/>
      <c r="IEL458" s="177"/>
      <c r="IEM458" s="177"/>
      <c r="IEN458" s="177"/>
      <c r="IEO458" s="177"/>
      <c r="IEP458" s="177"/>
      <c r="IEQ458" s="177"/>
      <c r="IER458" s="177"/>
      <c r="IES458" s="177"/>
      <c r="IET458" s="177"/>
      <c r="IEU458" s="177"/>
      <c r="IEV458" s="177"/>
      <c r="IEW458" s="177"/>
      <c r="IEX458" s="177"/>
      <c r="IEY458" s="177"/>
      <c r="IEZ458" s="177"/>
      <c r="IFA458" s="177"/>
      <c r="IFB458" s="177"/>
      <c r="IFC458" s="177"/>
      <c r="IFD458" s="177"/>
      <c r="IFE458" s="177"/>
      <c r="IFF458" s="177"/>
      <c r="IFG458" s="177"/>
      <c r="IFH458" s="177"/>
      <c r="IFI458" s="177"/>
      <c r="IFJ458" s="177"/>
      <c r="IFK458" s="177"/>
      <c r="IFL458" s="177"/>
      <c r="IFM458" s="177"/>
      <c r="IFN458" s="177"/>
      <c r="IFO458" s="177"/>
      <c r="IFP458" s="177"/>
      <c r="IFQ458" s="177"/>
      <c r="IFR458" s="177"/>
      <c r="IFS458" s="177"/>
      <c r="IFT458" s="177"/>
      <c r="IFU458" s="177"/>
      <c r="IFV458" s="177"/>
      <c r="IFW458" s="177"/>
      <c r="IFX458" s="177"/>
      <c r="IFY458" s="177"/>
      <c r="IFZ458" s="177"/>
      <c r="IGA458" s="177"/>
      <c r="IGB458" s="177"/>
      <c r="IGC458" s="177"/>
      <c r="IGD458" s="177"/>
      <c r="IGE458" s="177"/>
      <c r="IGF458" s="177"/>
      <c r="IGG458" s="177"/>
      <c r="IGH458" s="177"/>
      <c r="IGI458" s="177"/>
      <c r="IGJ458" s="177"/>
      <c r="IGK458" s="177"/>
      <c r="IGL458" s="177"/>
      <c r="IGM458" s="177"/>
      <c r="IGN458" s="177"/>
      <c r="IGO458" s="177"/>
      <c r="IGP458" s="177"/>
      <c r="IGQ458" s="177"/>
      <c r="IGR458" s="177"/>
      <c r="IGS458" s="177"/>
      <c r="IGT458" s="177"/>
      <c r="IGU458" s="177"/>
      <c r="IGV458" s="177"/>
      <c r="IGW458" s="177"/>
      <c r="IGX458" s="177"/>
      <c r="IGY458" s="177"/>
      <c r="IGZ458" s="177"/>
      <c r="IHA458" s="177"/>
      <c r="IHB458" s="177"/>
      <c r="IHC458" s="177"/>
      <c r="IHD458" s="177"/>
      <c r="IHE458" s="177"/>
      <c r="IHF458" s="177"/>
      <c r="IHG458" s="177"/>
      <c r="IHH458" s="177"/>
      <c r="IHI458" s="177"/>
      <c r="IHJ458" s="177"/>
      <c r="IHK458" s="177"/>
      <c r="IHL458" s="177"/>
      <c r="IHM458" s="177"/>
      <c r="IHN458" s="177"/>
      <c r="IHO458" s="177"/>
      <c r="IHP458" s="177"/>
      <c r="IHQ458" s="177"/>
      <c r="IHR458" s="177"/>
      <c r="IHS458" s="177"/>
      <c r="IHT458" s="177"/>
      <c r="IHU458" s="177"/>
      <c r="IHV458" s="177"/>
      <c r="IHW458" s="177"/>
      <c r="IHX458" s="177"/>
      <c r="IHY458" s="177"/>
      <c r="IHZ458" s="177"/>
      <c r="IIA458" s="177"/>
      <c r="IIB458" s="177"/>
      <c r="IIC458" s="177"/>
      <c r="IID458" s="177"/>
      <c r="IIE458" s="177"/>
      <c r="IIF458" s="177"/>
      <c r="IIG458" s="177"/>
      <c r="IIH458" s="177"/>
      <c r="III458" s="177"/>
      <c r="IIJ458" s="177"/>
      <c r="IIK458" s="177"/>
      <c r="IIL458" s="177"/>
      <c r="IIM458" s="177"/>
      <c r="IIN458" s="177"/>
      <c r="IIO458" s="177"/>
      <c r="IIP458" s="177"/>
      <c r="IIQ458" s="177"/>
      <c r="IIR458" s="177"/>
      <c r="IIS458" s="177"/>
      <c r="IIT458" s="177"/>
      <c r="IIU458" s="177"/>
      <c r="IIV458" s="177"/>
      <c r="IIW458" s="177"/>
      <c r="IIX458" s="177"/>
      <c r="IIY458" s="177"/>
      <c r="IIZ458" s="177"/>
      <c r="IJA458" s="177"/>
      <c r="IJB458" s="177"/>
      <c r="IJC458" s="177"/>
      <c r="IJD458" s="177"/>
      <c r="IJE458" s="177"/>
      <c r="IJF458" s="177"/>
      <c r="IJG458" s="177"/>
      <c r="IJH458" s="177"/>
      <c r="IJI458" s="177"/>
      <c r="IJJ458" s="177"/>
      <c r="IJK458" s="177"/>
      <c r="IJL458" s="177"/>
      <c r="IJM458" s="177"/>
      <c r="IJN458" s="177"/>
      <c r="IJO458" s="177"/>
      <c r="IJP458" s="177"/>
      <c r="IJQ458" s="177"/>
      <c r="IJR458" s="177"/>
      <c r="IJS458" s="177"/>
      <c r="IJT458" s="177"/>
      <c r="IJU458" s="177"/>
      <c r="IJV458" s="177"/>
      <c r="IJW458" s="177"/>
      <c r="IJX458" s="177"/>
      <c r="IJY458" s="177"/>
      <c r="IJZ458" s="177"/>
      <c r="IKA458" s="177"/>
      <c r="IKB458" s="177"/>
      <c r="IKC458" s="177"/>
      <c r="IKD458" s="177"/>
      <c r="IKE458" s="177"/>
      <c r="IKF458" s="177"/>
      <c r="IKG458" s="177"/>
      <c r="IKH458" s="177"/>
      <c r="IKI458" s="177"/>
      <c r="IKJ458" s="177"/>
      <c r="IKK458" s="177"/>
      <c r="IKL458" s="177"/>
      <c r="IKM458" s="177"/>
      <c r="IKN458" s="177"/>
      <c r="IKO458" s="177"/>
      <c r="IKP458" s="177"/>
      <c r="IKQ458" s="177"/>
      <c r="IKR458" s="177"/>
      <c r="IKS458" s="177"/>
      <c r="IKT458" s="177"/>
      <c r="IKU458" s="177"/>
      <c r="IKV458" s="177"/>
      <c r="IKW458" s="177"/>
      <c r="IKX458" s="177"/>
      <c r="IKY458" s="177"/>
      <c r="IKZ458" s="177"/>
      <c r="ILA458" s="177"/>
      <c r="ILB458" s="177"/>
      <c r="ILC458" s="177"/>
      <c r="ILD458" s="177"/>
      <c r="ILE458" s="177"/>
      <c r="ILF458" s="177"/>
      <c r="ILG458" s="177"/>
      <c r="ILH458" s="177"/>
      <c r="ILI458" s="177"/>
      <c r="ILJ458" s="177"/>
      <c r="ILK458" s="177"/>
      <c r="ILL458" s="177"/>
      <c r="ILM458" s="177"/>
      <c r="ILN458" s="177"/>
      <c r="ILO458" s="177"/>
      <c r="ILP458" s="177"/>
      <c r="ILQ458" s="177"/>
      <c r="ILR458" s="177"/>
      <c r="ILS458" s="177"/>
      <c r="ILT458" s="177"/>
      <c r="ILU458" s="177"/>
      <c r="ILV458" s="177"/>
      <c r="ILW458" s="177"/>
      <c r="ILX458" s="177"/>
      <c r="ILY458" s="177"/>
      <c r="ILZ458" s="177"/>
      <c r="IMA458" s="177"/>
      <c r="IMB458" s="177"/>
      <c r="IMC458" s="177"/>
      <c r="IMD458" s="177"/>
      <c r="IME458" s="177"/>
      <c r="IMF458" s="177"/>
      <c r="IMG458" s="177"/>
      <c r="IMH458" s="177"/>
      <c r="IMI458" s="177"/>
      <c r="IMJ458" s="177"/>
      <c r="IMK458" s="177"/>
      <c r="IML458" s="177"/>
      <c r="IMM458" s="177"/>
      <c r="IMN458" s="177"/>
      <c r="IMO458" s="177"/>
      <c r="IMP458" s="177"/>
      <c r="IMQ458" s="177"/>
      <c r="IMR458" s="177"/>
      <c r="IMS458" s="177"/>
      <c r="IMT458" s="177"/>
      <c r="IMU458" s="177"/>
      <c r="IMV458" s="177"/>
      <c r="IMW458" s="177"/>
      <c r="IMX458" s="177"/>
      <c r="IMY458" s="177"/>
      <c r="IMZ458" s="177"/>
      <c r="INA458" s="177"/>
      <c r="INB458" s="177"/>
      <c r="INC458" s="177"/>
      <c r="IND458" s="177"/>
      <c r="INE458" s="177"/>
      <c r="INF458" s="177"/>
      <c r="ING458" s="177"/>
      <c r="INH458" s="177"/>
      <c r="INI458" s="177"/>
      <c r="INJ458" s="177"/>
      <c r="INK458" s="177"/>
      <c r="INL458" s="177"/>
      <c r="INM458" s="177"/>
      <c r="INN458" s="177"/>
      <c r="INO458" s="177"/>
      <c r="INP458" s="177"/>
      <c r="INQ458" s="177"/>
      <c r="INR458" s="177"/>
      <c r="INS458" s="177"/>
      <c r="INT458" s="177"/>
      <c r="INU458" s="177"/>
      <c r="INV458" s="177"/>
      <c r="INW458" s="177"/>
      <c r="INX458" s="177"/>
      <c r="INY458" s="177"/>
      <c r="INZ458" s="177"/>
      <c r="IOA458" s="177"/>
      <c r="IOB458" s="177"/>
      <c r="IOC458" s="177"/>
      <c r="IOD458" s="177"/>
      <c r="IOE458" s="177"/>
      <c r="IOF458" s="177"/>
      <c r="IOG458" s="177"/>
      <c r="IOH458" s="177"/>
      <c r="IOI458" s="177"/>
      <c r="IOJ458" s="177"/>
      <c r="IOK458" s="177"/>
      <c r="IOL458" s="177"/>
      <c r="IOM458" s="177"/>
      <c r="ION458" s="177"/>
      <c r="IOO458" s="177"/>
      <c r="IOP458" s="177"/>
      <c r="IOQ458" s="177"/>
      <c r="IOR458" s="177"/>
      <c r="IOS458" s="177"/>
      <c r="IOT458" s="177"/>
      <c r="IOU458" s="177"/>
      <c r="IOV458" s="177"/>
      <c r="IOW458" s="177"/>
      <c r="IOX458" s="177"/>
      <c r="IOY458" s="177"/>
      <c r="IOZ458" s="177"/>
      <c r="IPA458" s="177"/>
      <c r="IPB458" s="177"/>
      <c r="IPC458" s="177"/>
      <c r="IPD458" s="177"/>
      <c r="IPE458" s="177"/>
      <c r="IPF458" s="177"/>
      <c r="IPG458" s="177"/>
      <c r="IPH458" s="177"/>
      <c r="IPI458" s="177"/>
      <c r="IPJ458" s="177"/>
      <c r="IPK458" s="177"/>
      <c r="IPL458" s="177"/>
      <c r="IPM458" s="177"/>
      <c r="IPN458" s="177"/>
      <c r="IPO458" s="177"/>
      <c r="IPP458" s="177"/>
      <c r="IPQ458" s="177"/>
      <c r="IPR458" s="177"/>
      <c r="IPS458" s="177"/>
      <c r="IPT458" s="177"/>
      <c r="IPU458" s="177"/>
      <c r="IPV458" s="177"/>
      <c r="IPW458" s="177"/>
      <c r="IPX458" s="177"/>
      <c r="IPY458" s="177"/>
      <c r="IPZ458" s="177"/>
      <c r="IQA458" s="177"/>
      <c r="IQB458" s="177"/>
      <c r="IQC458" s="177"/>
      <c r="IQD458" s="177"/>
      <c r="IQE458" s="177"/>
      <c r="IQF458" s="177"/>
      <c r="IQG458" s="177"/>
      <c r="IQH458" s="177"/>
      <c r="IQI458" s="177"/>
      <c r="IQJ458" s="177"/>
      <c r="IQK458" s="177"/>
      <c r="IQL458" s="177"/>
      <c r="IQM458" s="177"/>
      <c r="IQN458" s="177"/>
      <c r="IQO458" s="177"/>
      <c r="IQP458" s="177"/>
      <c r="IQQ458" s="177"/>
      <c r="IQR458" s="177"/>
      <c r="IQS458" s="177"/>
      <c r="IQT458" s="177"/>
      <c r="IQU458" s="177"/>
      <c r="IQV458" s="177"/>
      <c r="IQW458" s="177"/>
      <c r="IQX458" s="177"/>
      <c r="IQY458" s="177"/>
      <c r="IQZ458" s="177"/>
      <c r="IRA458" s="177"/>
      <c r="IRB458" s="177"/>
      <c r="IRC458" s="177"/>
      <c r="IRD458" s="177"/>
      <c r="IRE458" s="177"/>
      <c r="IRF458" s="177"/>
      <c r="IRG458" s="177"/>
      <c r="IRH458" s="177"/>
      <c r="IRI458" s="177"/>
      <c r="IRJ458" s="177"/>
      <c r="IRK458" s="177"/>
      <c r="IRL458" s="177"/>
      <c r="IRM458" s="177"/>
      <c r="IRN458" s="177"/>
      <c r="IRO458" s="177"/>
      <c r="IRP458" s="177"/>
      <c r="IRQ458" s="177"/>
      <c r="IRR458" s="177"/>
      <c r="IRS458" s="177"/>
      <c r="IRT458" s="177"/>
      <c r="IRU458" s="177"/>
      <c r="IRV458" s="177"/>
      <c r="IRW458" s="177"/>
      <c r="IRX458" s="177"/>
      <c r="IRY458" s="177"/>
      <c r="IRZ458" s="177"/>
      <c r="ISA458" s="177"/>
      <c r="ISB458" s="177"/>
      <c r="ISC458" s="177"/>
      <c r="ISD458" s="177"/>
      <c r="ISE458" s="177"/>
      <c r="ISF458" s="177"/>
      <c r="ISG458" s="177"/>
      <c r="ISH458" s="177"/>
      <c r="ISI458" s="177"/>
      <c r="ISJ458" s="177"/>
      <c r="ISK458" s="177"/>
      <c r="ISL458" s="177"/>
      <c r="ISM458" s="177"/>
      <c r="ISN458" s="177"/>
      <c r="ISO458" s="177"/>
      <c r="ISP458" s="177"/>
      <c r="ISQ458" s="177"/>
      <c r="ISR458" s="177"/>
      <c r="ISS458" s="177"/>
      <c r="IST458" s="177"/>
      <c r="ISU458" s="177"/>
      <c r="ISV458" s="177"/>
      <c r="ISW458" s="177"/>
      <c r="ISX458" s="177"/>
      <c r="ISY458" s="177"/>
      <c r="ISZ458" s="177"/>
      <c r="ITA458" s="177"/>
      <c r="ITB458" s="177"/>
      <c r="ITC458" s="177"/>
      <c r="ITD458" s="177"/>
      <c r="ITE458" s="177"/>
      <c r="ITF458" s="177"/>
      <c r="ITG458" s="177"/>
      <c r="ITH458" s="177"/>
      <c r="ITI458" s="177"/>
      <c r="ITJ458" s="177"/>
      <c r="ITK458" s="177"/>
      <c r="ITL458" s="177"/>
      <c r="ITM458" s="177"/>
      <c r="ITN458" s="177"/>
      <c r="ITO458" s="177"/>
      <c r="ITP458" s="177"/>
      <c r="ITQ458" s="177"/>
      <c r="ITR458" s="177"/>
      <c r="ITS458" s="177"/>
      <c r="ITT458" s="177"/>
      <c r="ITU458" s="177"/>
      <c r="ITV458" s="177"/>
      <c r="ITW458" s="177"/>
      <c r="ITX458" s="177"/>
      <c r="ITY458" s="177"/>
      <c r="ITZ458" s="177"/>
      <c r="IUA458" s="177"/>
      <c r="IUB458" s="177"/>
      <c r="IUC458" s="177"/>
      <c r="IUD458" s="177"/>
      <c r="IUE458" s="177"/>
      <c r="IUF458" s="177"/>
      <c r="IUG458" s="177"/>
      <c r="IUH458" s="177"/>
      <c r="IUI458" s="177"/>
      <c r="IUJ458" s="177"/>
      <c r="IUK458" s="177"/>
      <c r="IUL458" s="177"/>
      <c r="IUM458" s="177"/>
      <c r="IUN458" s="177"/>
      <c r="IUO458" s="177"/>
      <c r="IUP458" s="177"/>
      <c r="IUQ458" s="177"/>
      <c r="IUR458" s="177"/>
      <c r="IUS458" s="177"/>
      <c r="IUT458" s="177"/>
      <c r="IUU458" s="177"/>
      <c r="IUV458" s="177"/>
      <c r="IUW458" s="177"/>
      <c r="IUX458" s="177"/>
      <c r="IUY458" s="177"/>
      <c r="IUZ458" s="177"/>
      <c r="IVA458" s="177"/>
      <c r="IVB458" s="177"/>
      <c r="IVC458" s="177"/>
      <c r="IVD458" s="177"/>
      <c r="IVE458" s="177"/>
      <c r="IVF458" s="177"/>
      <c r="IVG458" s="177"/>
      <c r="IVH458" s="177"/>
      <c r="IVI458" s="177"/>
      <c r="IVJ458" s="177"/>
      <c r="IVK458" s="177"/>
      <c r="IVL458" s="177"/>
      <c r="IVM458" s="177"/>
      <c r="IVN458" s="177"/>
      <c r="IVO458" s="177"/>
      <c r="IVP458" s="177"/>
      <c r="IVQ458" s="177"/>
      <c r="IVR458" s="177"/>
      <c r="IVS458" s="177"/>
      <c r="IVT458" s="177"/>
      <c r="IVU458" s="177"/>
      <c r="IVV458" s="177"/>
      <c r="IVW458" s="177"/>
      <c r="IVX458" s="177"/>
      <c r="IVY458" s="177"/>
      <c r="IVZ458" s="177"/>
      <c r="IWA458" s="177"/>
      <c r="IWB458" s="177"/>
      <c r="IWC458" s="177"/>
      <c r="IWD458" s="177"/>
      <c r="IWE458" s="177"/>
      <c r="IWF458" s="177"/>
      <c r="IWG458" s="177"/>
      <c r="IWH458" s="177"/>
      <c r="IWI458" s="177"/>
      <c r="IWJ458" s="177"/>
      <c r="IWK458" s="177"/>
      <c r="IWL458" s="177"/>
      <c r="IWM458" s="177"/>
      <c r="IWN458" s="177"/>
      <c r="IWO458" s="177"/>
      <c r="IWP458" s="177"/>
      <c r="IWQ458" s="177"/>
      <c r="IWR458" s="177"/>
      <c r="IWS458" s="177"/>
      <c r="IWT458" s="177"/>
      <c r="IWU458" s="177"/>
      <c r="IWV458" s="177"/>
      <c r="IWW458" s="177"/>
      <c r="IWX458" s="177"/>
      <c r="IWY458" s="177"/>
      <c r="IWZ458" s="177"/>
      <c r="IXA458" s="177"/>
      <c r="IXB458" s="177"/>
      <c r="IXC458" s="177"/>
      <c r="IXD458" s="177"/>
      <c r="IXE458" s="177"/>
      <c r="IXF458" s="177"/>
      <c r="IXG458" s="177"/>
      <c r="IXH458" s="177"/>
      <c r="IXI458" s="177"/>
      <c r="IXJ458" s="177"/>
      <c r="IXK458" s="177"/>
      <c r="IXL458" s="177"/>
      <c r="IXM458" s="177"/>
      <c r="IXN458" s="177"/>
      <c r="IXO458" s="177"/>
      <c r="IXP458" s="177"/>
      <c r="IXQ458" s="177"/>
      <c r="IXR458" s="177"/>
      <c r="IXS458" s="177"/>
      <c r="IXT458" s="177"/>
      <c r="IXU458" s="177"/>
      <c r="IXV458" s="177"/>
      <c r="IXW458" s="177"/>
      <c r="IXX458" s="177"/>
      <c r="IXY458" s="177"/>
      <c r="IXZ458" s="177"/>
      <c r="IYA458" s="177"/>
      <c r="IYB458" s="177"/>
      <c r="IYC458" s="177"/>
      <c r="IYD458" s="177"/>
      <c r="IYE458" s="177"/>
      <c r="IYF458" s="177"/>
      <c r="IYG458" s="177"/>
      <c r="IYH458" s="177"/>
      <c r="IYI458" s="177"/>
      <c r="IYJ458" s="177"/>
      <c r="IYK458" s="177"/>
      <c r="IYL458" s="177"/>
      <c r="IYM458" s="177"/>
      <c r="IYN458" s="177"/>
      <c r="IYO458" s="177"/>
      <c r="IYP458" s="177"/>
      <c r="IYQ458" s="177"/>
      <c r="IYR458" s="177"/>
      <c r="IYS458" s="177"/>
      <c r="IYT458" s="177"/>
      <c r="IYU458" s="177"/>
      <c r="IYV458" s="177"/>
      <c r="IYW458" s="177"/>
      <c r="IYX458" s="177"/>
      <c r="IYY458" s="177"/>
      <c r="IYZ458" s="177"/>
      <c r="IZA458" s="177"/>
      <c r="IZB458" s="177"/>
      <c r="IZC458" s="177"/>
      <c r="IZD458" s="177"/>
      <c r="IZE458" s="177"/>
      <c r="IZF458" s="177"/>
      <c r="IZG458" s="177"/>
      <c r="IZH458" s="177"/>
      <c r="IZI458" s="177"/>
      <c r="IZJ458" s="177"/>
      <c r="IZK458" s="177"/>
      <c r="IZL458" s="177"/>
      <c r="IZM458" s="177"/>
      <c r="IZN458" s="177"/>
      <c r="IZO458" s="177"/>
      <c r="IZP458" s="177"/>
      <c r="IZQ458" s="177"/>
      <c r="IZR458" s="177"/>
      <c r="IZS458" s="177"/>
      <c r="IZT458" s="177"/>
      <c r="IZU458" s="177"/>
      <c r="IZV458" s="177"/>
      <c r="IZW458" s="177"/>
      <c r="IZX458" s="177"/>
      <c r="IZY458" s="177"/>
      <c r="IZZ458" s="177"/>
      <c r="JAA458" s="177"/>
      <c r="JAB458" s="177"/>
      <c r="JAC458" s="177"/>
      <c r="JAD458" s="177"/>
      <c r="JAE458" s="177"/>
      <c r="JAF458" s="177"/>
      <c r="JAG458" s="177"/>
      <c r="JAH458" s="177"/>
      <c r="JAI458" s="177"/>
      <c r="JAJ458" s="177"/>
      <c r="JAK458" s="177"/>
      <c r="JAL458" s="177"/>
      <c r="JAM458" s="177"/>
      <c r="JAN458" s="177"/>
      <c r="JAO458" s="177"/>
      <c r="JAP458" s="177"/>
      <c r="JAQ458" s="177"/>
      <c r="JAR458" s="177"/>
      <c r="JAS458" s="177"/>
      <c r="JAT458" s="177"/>
      <c r="JAU458" s="177"/>
      <c r="JAV458" s="177"/>
      <c r="JAW458" s="177"/>
      <c r="JAX458" s="177"/>
      <c r="JAY458" s="177"/>
      <c r="JAZ458" s="177"/>
      <c r="JBA458" s="177"/>
      <c r="JBB458" s="177"/>
      <c r="JBC458" s="177"/>
      <c r="JBD458" s="177"/>
      <c r="JBE458" s="177"/>
      <c r="JBF458" s="177"/>
      <c r="JBG458" s="177"/>
      <c r="JBH458" s="177"/>
      <c r="JBI458" s="177"/>
      <c r="JBJ458" s="177"/>
      <c r="JBK458" s="177"/>
      <c r="JBL458" s="177"/>
      <c r="JBM458" s="177"/>
      <c r="JBN458" s="177"/>
      <c r="JBO458" s="177"/>
      <c r="JBP458" s="177"/>
      <c r="JBQ458" s="177"/>
      <c r="JBR458" s="177"/>
      <c r="JBS458" s="177"/>
      <c r="JBT458" s="177"/>
      <c r="JBU458" s="177"/>
      <c r="JBV458" s="177"/>
      <c r="JBW458" s="177"/>
      <c r="JBX458" s="177"/>
      <c r="JBY458" s="177"/>
      <c r="JBZ458" s="177"/>
      <c r="JCA458" s="177"/>
      <c r="JCB458" s="177"/>
      <c r="JCC458" s="177"/>
      <c r="JCD458" s="177"/>
      <c r="JCE458" s="177"/>
      <c r="JCF458" s="177"/>
      <c r="JCG458" s="177"/>
      <c r="JCH458" s="177"/>
      <c r="JCI458" s="177"/>
      <c r="JCJ458" s="177"/>
      <c r="JCK458" s="177"/>
      <c r="JCL458" s="177"/>
      <c r="JCM458" s="177"/>
      <c r="JCN458" s="177"/>
      <c r="JCO458" s="177"/>
      <c r="JCP458" s="177"/>
      <c r="JCQ458" s="177"/>
      <c r="JCR458" s="177"/>
      <c r="JCS458" s="177"/>
      <c r="JCT458" s="177"/>
      <c r="JCU458" s="177"/>
      <c r="JCV458" s="177"/>
      <c r="JCW458" s="177"/>
      <c r="JCX458" s="177"/>
      <c r="JCY458" s="177"/>
      <c r="JCZ458" s="177"/>
      <c r="JDA458" s="177"/>
      <c r="JDB458" s="177"/>
      <c r="JDC458" s="177"/>
      <c r="JDD458" s="177"/>
      <c r="JDE458" s="177"/>
      <c r="JDF458" s="177"/>
      <c r="JDG458" s="177"/>
      <c r="JDH458" s="177"/>
      <c r="JDI458" s="177"/>
      <c r="JDJ458" s="177"/>
      <c r="JDK458" s="177"/>
      <c r="JDL458" s="177"/>
      <c r="JDM458" s="177"/>
      <c r="JDN458" s="177"/>
      <c r="JDO458" s="177"/>
      <c r="JDP458" s="177"/>
      <c r="JDQ458" s="177"/>
      <c r="JDR458" s="177"/>
      <c r="JDS458" s="177"/>
      <c r="JDT458" s="177"/>
      <c r="JDU458" s="177"/>
      <c r="JDV458" s="177"/>
      <c r="JDW458" s="177"/>
      <c r="JDX458" s="177"/>
      <c r="JDY458" s="177"/>
      <c r="JDZ458" s="177"/>
      <c r="JEA458" s="177"/>
      <c r="JEB458" s="177"/>
      <c r="JEC458" s="177"/>
      <c r="JED458" s="177"/>
      <c r="JEE458" s="177"/>
      <c r="JEF458" s="177"/>
      <c r="JEG458" s="177"/>
      <c r="JEH458" s="177"/>
      <c r="JEI458" s="177"/>
      <c r="JEJ458" s="177"/>
      <c r="JEK458" s="177"/>
      <c r="JEL458" s="177"/>
      <c r="JEM458" s="177"/>
      <c r="JEN458" s="177"/>
      <c r="JEO458" s="177"/>
      <c r="JEP458" s="177"/>
      <c r="JEQ458" s="177"/>
      <c r="JER458" s="177"/>
      <c r="JES458" s="177"/>
      <c r="JET458" s="177"/>
      <c r="JEU458" s="177"/>
      <c r="JEV458" s="177"/>
      <c r="JEW458" s="177"/>
      <c r="JEX458" s="177"/>
      <c r="JEY458" s="177"/>
      <c r="JEZ458" s="177"/>
      <c r="JFA458" s="177"/>
      <c r="JFB458" s="177"/>
      <c r="JFC458" s="177"/>
      <c r="JFD458" s="177"/>
      <c r="JFE458" s="177"/>
      <c r="JFF458" s="177"/>
      <c r="JFG458" s="177"/>
      <c r="JFH458" s="177"/>
      <c r="JFI458" s="177"/>
      <c r="JFJ458" s="177"/>
      <c r="JFK458" s="177"/>
      <c r="JFL458" s="177"/>
      <c r="JFM458" s="177"/>
      <c r="JFN458" s="177"/>
      <c r="JFO458" s="177"/>
      <c r="JFP458" s="177"/>
      <c r="JFQ458" s="177"/>
      <c r="JFR458" s="177"/>
      <c r="JFS458" s="177"/>
      <c r="JFT458" s="177"/>
      <c r="JFU458" s="177"/>
      <c r="JFV458" s="177"/>
      <c r="JFW458" s="177"/>
      <c r="JFX458" s="177"/>
      <c r="JFY458" s="177"/>
      <c r="JFZ458" s="177"/>
      <c r="JGA458" s="177"/>
      <c r="JGB458" s="177"/>
      <c r="JGC458" s="177"/>
      <c r="JGD458" s="177"/>
      <c r="JGE458" s="177"/>
      <c r="JGF458" s="177"/>
      <c r="JGG458" s="177"/>
      <c r="JGH458" s="177"/>
      <c r="JGI458" s="177"/>
      <c r="JGJ458" s="177"/>
      <c r="JGK458" s="177"/>
      <c r="JGL458" s="177"/>
      <c r="JGM458" s="177"/>
      <c r="JGN458" s="177"/>
      <c r="JGO458" s="177"/>
      <c r="JGP458" s="177"/>
      <c r="JGQ458" s="177"/>
      <c r="JGR458" s="177"/>
      <c r="JGS458" s="177"/>
      <c r="JGT458" s="177"/>
      <c r="JGU458" s="177"/>
      <c r="JGV458" s="177"/>
      <c r="JGW458" s="177"/>
      <c r="JGX458" s="177"/>
      <c r="JGY458" s="177"/>
      <c r="JGZ458" s="177"/>
      <c r="JHA458" s="177"/>
      <c r="JHB458" s="177"/>
      <c r="JHC458" s="177"/>
      <c r="JHD458" s="177"/>
      <c r="JHE458" s="177"/>
      <c r="JHF458" s="177"/>
      <c r="JHG458" s="177"/>
      <c r="JHH458" s="177"/>
      <c r="JHI458" s="177"/>
      <c r="JHJ458" s="177"/>
      <c r="JHK458" s="177"/>
      <c r="JHL458" s="177"/>
      <c r="JHM458" s="177"/>
      <c r="JHN458" s="177"/>
      <c r="JHO458" s="177"/>
      <c r="JHP458" s="177"/>
      <c r="JHQ458" s="177"/>
      <c r="JHR458" s="177"/>
      <c r="JHS458" s="177"/>
      <c r="JHT458" s="177"/>
      <c r="JHU458" s="177"/>
      <c r="JHV458" s="177"/>
      <c r="JHW458" s="177"/>
      <c r="JHX458" s="177"/>
      <c r="JHY458" s="177"/>
      <c r="JHZ458" s="177"/>
      <c r="JIA458" s="177"/>
      <c r="JIB458" s="177"/>
      <c r="JIC458" s="177"/>
      <c r="JID458" s="177"/>
      <c r="JIE458" s="177"/>
      <c r="JIF458" s="177"/>
      <c r="JIG458" s="177"/>
      <c r="JIH458" s="177"/>
      <c r="JII458" s="177"/>
      <c r="JIJ458" s="177"/>
      <c r="JIK458" s="177"/>
      <c r="JIL458" s="177"/>
      <c r="JIM458" s="177"/>
      <c r="JIN458" s="177"/>
      <c r="JIO458" s="177"/>
      <c r="JIP458" s="177"/>
      <c r="JIQ458" s="177"/>
      <c r="JIR458" s="177"/>
      <c r="JIS458" s="177"/>
      <c r="JIT458" s="177"/>
      <c r="JIU458" s="177"/>
      <c r="JIV458" s="177"/>
      <c r="JIW458" s="177"/>
      <c r="JIX458" s="177"/>
      <c r="JIY458" s="177"/>
      <c r="JIZ458" s="177"/>
      <c r="JJA458" s="177"/>
      <c r="JJB458" s="177"/>
      <c r="JJC458" s="177"/>
      <c r="JJD458" s="177"/>
      <c r="JJE458" s="177"/>
      <c r="JJF458" s="177"/>
      <c r="JJG458" s="177"/>
      <c r="JJH458" s="177"/>
      <c r="JJI458" s="177"/>
      <c r="JJJ458" s="177"/>
      <c r="JJK458" s="177"/>
      <c r="JJL458" s="177"/>
      <c r="JJM458" s="177"/>
      <c r="JJN458" s="177"/>
      <c r="JJO458" s="177"/>
      <c r="JJP458" s="177"/>
      <c r="JJQ458" s="177"/>
      <c r="JJR458" s="177"/>
      <c r="JJS458" s="177"/>
      <c r="JJT458" s="177"/>
      <c r="JJU458" s="177"/>
      <c r="JJV458" s="177"/>
      <c r="JJW458" s="177"/>
      <c r="JJX458" s="177"/>
      <c r="JJY458" s="177"/>
      <c r="JJZ458" s="177"/>
      <c r="JKA458" s="177"/>
      <c r="JKB458" s="177"/>
      <c r="JKC458" s="177"/>
      <c r="JKD458" s="177"/>
      <c r="JKE458" s="177"/>
      <c r="JKF458" s="177"/>
      <c r="JKG458" s="177"/>
      <c r="JKH458" s="177"/>
      <c r="JKI458" s="177"/>
      <c r="JKJ458" s="177"/>
      <c r="JKK458" s="177"/>
      <c r="JKL458" s="177"/>
      <c r="JKM458" s="177"/>
      <c r="JKN458" s="177"/>
      <c r="JKO458" s="177"/>
      <c r="JKP458" s="177"/>
      <c r="JKQ458" s="177"/>
      <c r="JKR458" s="177"/>
      <c r="JKS458" s="177"/>
      <c r="JKT458" s="177"/>
      <c r="JKU458" s="177"/>
      <c r="JKV458" s="177"/>
      <c r="JKW458" s="177"/>
      <c r="JKX458" s="177"/>
      <c r="JKY458" s="177"/>
      <c r="JKZ458" s="177"/>
      <c r="JLA458" s="177"/>
      <c r="JLB458" s="177"/>
      <c r="JLC458" s="177"/>
      <c r="JLD458" s="177"/>
      <c r="JLE458" s="177"/>
      <c r="JLF458" s="177"/>
      <c r="JLG458" s="177"/>
      <c r="JLH458" s="177"/>
      <c r="JLI458" s="177"/>
      <c r="JLJ458" s="177"/>
      <c r="JLK458" s="177"/>
      <c r="JLL458" s="177"/>
      <c r="JLM458" s="177"/>
      <c r="JLN458" s="177"/>
      <c r="JLO458" s="177"/>
      <c r="JLP458" s="177"/>
      <c r="JLQ458" s="177"/>
      <c r="JLR458" s="177"/>
      <c r="JLS458" s="177"/>
      <c r="JLT458" s="177"/>
      <c r="JLU458" s="177"/>
      <c r="JLV458" s="177"/>
      <c r="JLW458" s="177"/>
      <c r="JLX458" s="177"/>
      <c r="JLY458" s="177"/>
      <c r="JLZ458" s="177"/>
      <c r="JMA458" s="177"/>
      <c r="JMB458" s="177"/>
      <c r="JMC458" s="177"/>
      <c r="JMD458" s="177"/>
      <c r="JME458" s="177"/>
      <c r="JMF458" s="177"/>
      <c r="JMG458" s="177"/>
      <c r="JMH458" s="177"/>
      <c r="JMI458" s="177"/>
      <c r="JMJ458" s="177"/>
      <c r="JMK458" s="177"/>
      <c r="JML458" s="177"/>
      <c r="JMM458" s="177"/>
      <c r="JMN458" s="177"/>
      <c r="JMO458" s="177"/>
      <c r="JMP458" s="177"/>
      <c r="JMQ458" s="177"/>
      <c r="JMR458" s="177"/>
      <c r="JMS458" s="177"/>
      <c r="JMT458" s="177"/>
      <c r="JMU458" s="177"/>
      <c r="JMV458" s="177"/>
      <c r="JMW458" s="177"/>
      <c r="JMX458" s="177"/>
      <c r="JMY458" s="177"/>
      <c r="JMZ458" s="177"/>
      <c r="JNA458" s="177"/>
      <c r="JNB458" s="177"/>
      <c r="JNC458" s="177"/>
      <c r="JND458" s="177"/>
      <c r="JNE458" s="177"/>
      <c r="JNF458" s="177"/>
      <c r="JNG458" s="177"/>
      <c r="JNH458" s="177"/>
      <c r="JNI458" s="177"/>
      <c r="JNJ458" s="177"/>
      <c r="JNK458" s="177"/>
      <c r="JNL458" s="177"/>
      <c r="JNM458" s="177"/>
      <c r="JNN458" s="177"/>
      <c r="JNO458" s="177"/>
      <c r="JNP458" s="177"/>
      <c r="JNQ458" s="177"/>
      <c r="JNR458" s="177"/>
      <c r="JNS458" s="177"/>
      <c r="JNT458" s="177"/>
      <c r="JNU458" s="177"/>
      <c r="JNV458" s="177"/>
      <c r="JNW458" s="177"/>
      <c r="JNX458" s="177"/>
      <c r="JNY458" s="177"/>
      <c r="JNZ458" s="177"/>
      <c r="JOA458" s="177"/>
      <c r="JOB458" s="177"/>
      <c r="JOC458" s="177"/>
      <c r="JOD458" s="177"/>
      <c r="JOE458" s="177"/>
      <c r="JOF458" s="177"/>
      <c r="JOG458" s="177"/>
      <c r="JOH458" s="177"/>
      <c r="JOI458" s="177"/>
      <c r="JOJ458" s="177"/>
      <c r="JOK458" s="177"/>
      <c r="JOL458" s="177"/>
      <c r="JOM458" s="177"/>
      <c r="JON458" s="177"/>
      <c r="JOO458" s="177"/>
      <c r="JOP458" s="177"/>
      <c r="JOQ458" s="177"/>
      <c r="JOR458" s="177"/>
      <c r="JOS458" s="177"/>
      <c r="JOT458" s="177"/>
      <c r="JOU458" s="177"/>
      <c r="JOV458" s="177"/>
      <c r="JOW458" s="177"/>
      <c r="JOX458" s="177"/>
      <c r="JOY458" s="177"/>
      <c r="JOZ458" s="177"/>
      <c r="JPA458" s="177"/>
      <c r="JPB458" s="177"/>
      <c r="JPC458" s="177"/>
      <c r="JPD458" s="177"/>
      <c r="JPE458" s="177"/>
      <c r="JPF458" s="177"/>
      <c r="JPG458" s="177"/>
      <c r="JPH458" s="177"/>
      <c r="JPI458" s="177"/>
      <c r="JPJ458" s="177"/>
      <c r="JPK458" s="177"/>
      <c r="JPL458" s="177"/>
      <c r="JPM458" s="177"/>
      <c r="JPN458" s="177"/>
      <c r="JPO458" s="177"/>
      <c r="JPP458" s="177"/>
      <c r="JPQ458" s="177"/>
      <c r="JPR458" s="177"/>
      <c r="JPS458" s="177"/>
      <c r="JPT458" s="177"/>
      <c r="JPU458" s="177"/>
      <c r="JPV458" s="177"/>
      <c r="JPW458" s="177"/>
      <c r="JPX458" s="177"/>
      <c r="JPY458" s="177"/>
      <c r="JPZ458" s="177"/>
      <c r="JQA458" s="177"/>
      <c r="JQB458" s="177"/>
      <c r="JQC458" s="177"/>
      <c r="JQD458" s="177"/>
      <c r="JQE458" s="177"/>
      <c r="JQF458" s="177"/>
      <c r="JQG458" s="177"/>
      <c r="JQH458" s="177"/>
      <c r="JQI458" s="177"/>
      <c r="JQJ458" s="177"/>
      <c r="JQK458" s="177"/>
      <c r="JQL458" s="177"/>
      <c r="JQM458" s="177"/>
      <c r="JQN458" s="177"/>
      <c r="JQO458" s="177"/>
      <c r="JQP458" s="177"/>
      <c r="JQQ458" s="177"/>
      <c r="JQR458" s="177"/>
      <c r="JQS458" s="177"/>
      <c r="JQT458" s="177"/>
      <c r="JQU458" s="177"/>
      <c r="JQV458" s="177"/>
      <c r="JQW458" s="177"/>
      <c r="JQX458" s="177"/>
      <c r="JQY458" s="177"/>
      <c r="JQZ458" s="177"/>
      <c r="JRA458" s="177"/>
      <c r="JRB458" s="177"/>
      <c r="JRC458" s="177"/>
      <c r="JRD458" s="177"/>
      <c r="JRE458" s="177"/>
      <c r="JRF458" s="177"/>
      <c r="JRG458" s="177"/>
      <c r="JRH458" s="177"/>
      <c r="JRI458" s="177"/>
      <c r="JRJ458" s="177"/>
      <c r="JRK458" s="177"/>
      <c r="JRL458" s="177"/>
      <c r="JRM458" s="177"/>
      <c r="JRN458" s="177"/>
      <c r="JRO458" s="177"/>
      <c r="JRP458" s="177"/>
      <c r="JRQ458" s="177"/>
      <c r="JRR458" s="177"/>
      <c r="JRS458" s="177"/>
      <c r="JRT458" s="177"/>
      <c r="JRU458" s="177"/>
      <c r="JRV458" s="177"/>
      <c r="JRW458" s="177"/>
      <c r="JRX458" s="177"/>
      <c r="JRY458" s="177"/>
      <c r="JRZ458" s="177"/>
      <c r="JSA458" s="177"/>
      <c r="JSB458" s="177"/>
      <c r="JSC458" s="177"/>
      <c r="JSD458" s="177"/>
      <c r="JSE458" s="177"/>
      <c r="JSF458" s="177"/>
      <c r="JSG458" s="177"/>
      <c r="JSH458" s="177"/>
      <c r="JSI458" s="177"/>
      <c r="JSJ458" s="177"/>
      <c r="JSK458" s="177"/>
      <c r="JSL458" s="177"/>
      <c r="JSM458" s="177"/>
      <c r="JSN458" s="177"/>
      <c r="JSO458" s="177"/>
      <c r="JSP458" s="177"/>
      <c r="JSQ458" s="177"/>
      <c r="JSR458" s="177"/>
      <c r="JSS458" s="177"/>
      <c r="JST458" s="177"/>
      <c r="JSU458" s="177"/>
      <c r="JSV458" s="177"/>
      <c r="JSW458" s="177"/>
      <c r="JSX458" s="177"/>
      <c r="JSY458" s="177"/>
      <c r="JSZ458" s="177"/>
      <c r="JTA458" s="177"/>
      <c r="JTB458" s="177"/>
      <c r="JTC458" s="177"/>
      <c r="JTD458" s="177"/>
      <c r="JTE458" s="177"/>
      <c r="JTF458" s="177"/>
      <c r="JTG458" s="177"/>
      <c r="JTH458" s="177"/>
      <c r="JTI458" s="177"/>
      <c r="JTJ458" s="177"/>
      <c r="JTK458" s="177"/>
      <c r="JTL458" s="177"/>
      <c r="JTM458" s="177"/>
      <c r="JTN458" s="177"/>
      <c r="JTO458" s="177"/>
      <c r="JTP458" s="177"/>
      <c r="JTQ458" s="177"/>
      <c r="JTR458" s="177"/>
      <c r="JTS458" s="177"/>
      <c r="JTT458" s="177"/>
      <c r="JTU458" s="177"/>
      <c r="JTV458" s="177"/>
      <c r="JTW458" s="177"/>
      <c r="JTX458" s="177"/>
      <c r="JTY458" s="177"/>
      <c r="JTZ458" s="177"/>
      <c r="JUA458" s="177"/>
      <c r="JUB458" s="177"/>
      <c r="JUC458" s="177"/>
      <c r="JUD458" s="177"/>
      <c r="JUE458" s="177"/>
      <c r="JUF458" s="177"/>
      <c r="JUG458" s="177"/>
      <c r="JUH458" s="177"/>
      <c r="JUI458" s="177"/>
      <c r="JUJ458" s="177"/>
      <c r="JUK458" s="177"/>
      <c r="JUL458" s="177"/>
      <c r="JUM458" s="177"/>
      <c r="JUN458" s="177"/>
      <c r="JUO458" s="177"/>
      <c r="JUP458" s="177"/>
      <c r="JUQ458" s="177"/>
      <c r="JUR458" s="177"/>
      <c r="JUS458" s="177"/>
      <c r="JUT458" s="177"/>
      <c r="JUU458" s="177"/>
      <c r="JUV458" s="177"/>
      <c r="JUW458" s="177"/>
      <c r="JUX458" s="177"/>
      <c r="JUY458" s="177"/>
      <c r="JUZ458" s="177"/>
      <c r="JVA458" s="177"/>
      <c r="JVB458" s="177"/>
      <c r="JVC458" s="177"/>
      <c r="JVD458" s="177"/>
      <c r="JVE458" s="177"/>
      <c r="JVF458" s="177"/>
      <c r="JVG458" s="177"/>
      <c r="JVH458" s="177"/>
      <c r="JVI458" s="177"/>
      <c r="JVJ458" s="177"/>
      <c r="JVK458" s="177"/>
      <c r="JVL458" s="177"/>
      <c r="JVM458" s="177"/>
      <c r="JVN458" s="177"/>
      <c r="JVO458" s="177"/>
      <c r="JVP458" s="177"/>
      <c r="JVQ458" s="177"/>
      <c r="JVR458" s="177"/>
      <c r="JVS458" s="177"/>
      <c r="JVT458" s="177"/>
      <c r="JVU458" s="177"/>
      <c r="JVV458" s="177"/>
      <c r="JVW458" s="177"/>
      <c r="JVX458" s="177"/>
      <c r="JVY458" s="177"/>
      <c r="JVZ458" s="177"/>
      <c r="JWA458" s="177"/>
      <c r="JWB458" s="177"/>
      <c r="JWC458" s="177"/>
      <c r="JWD458" s="177"/>
      <c r="JWE458" s="177"/>
      <c r="JWF458" s="177"/>
      <c r="JWG458" s="177"/>
      <c r="JWH458" s="177"/>
      <c r="JWI458" s="177"/>
      <c r="JWJ458" s="177"/>
      <c r="JWK458" s="177"/>
      <c r="JWL458" s="177"/>
      <c r="JWM458" s="177"/>
      <c r="JWN458" s="177"/>
      <c r="JWO458" s="177"/>
      <c r="JWP458" s="177"/>
      <c r="JWQ458" s="177"/>
      <c r="JWR458" s="177"/>
      <c r="JWS458" s="177"/>
      <c r="JWT458" s="177"/>
      <c r="JWU458" s="177"/>
      <c r="JWV458" s="177"/>
      <c r="JWW458" s="177"/>
      <c r="JWX458" s="177"/>
      <c r="JWY458" s="177"/>
      <c r="JWZ458" s="177"/>
      <c r="JXA458" s="177"/>
      <c r="JXB458" s="177"/>
      <c r="JXC458" s="177"/>
      <c r="JXD458" s="177"/>
      <c r="JXE458" s="177"/>
      <c r="JXF458" s="177"/>
      <c r="JXG458" s="177"/>
      <c r="JXH458" s="177"/>
      <c r="JXI458" s="177"/>
      <c r="JXJ458" s="177"/>
      <c r="JXK458" s="177"/>
      <c r="JXL458" s="177"/>
      <c r="JXM458" s="177"/>
      <c r="JXN458" s="177"/>
      <c r="JXO458" s="177"/>
      <c r="JXP458" s="177"/>
      <c r="JXQ458" s="177"/>
      <c r="JXR458" s="177"/>
      <c r="JXS458" s="177"/>
      <c r="JXT458" s="177"/>
      <c r="JXU458" s="177"/>
      <c r="JXV458" s="177"/>
      <c r="JXW458" s="177"/>
      <c r="JXX458" s="177"/>
      <c r="JXY458" s="177"/>
      <c r="JXZ458" s="177"/>
      <c r="JYA458" s="177"/>
      <c r="JYB458" s="177"/>
      <c r="JYC458" s="177"/>
      <c r="JYD458" s="177"/>
      <c r="JYE458" s="177"/>
      <c r="JYF458" s="177"/>
      <c r="JYG458" s="177"/>
      <c r="JYH458" s="177"/>
      <c r="JYI458" s="177"/>
      <c r="JYJ458" s="177"/>
      <c r="JYK458" s="177"/>
      <c r="JYL458" s="177"/>
      <c r="JYM458" s="177"/>
      <c r="JYN458" s="177"/>
      <c r="JYO458" s="177"/>
      <c r="JYP458" s="177"/>
      <c r="JYQ458" s="177"/>
      <c r="JYR458" s="177"/>
      <c r="JYS458" s="177"/>
      <c r="JYT458" s="177"/>
      <c r="JYU458" s="177"/>
      <c r="JYV458" s="177"/>
      <c r="JYW458" s="177"/>
      <c r="JYX458" s="177"/>
      <c r="JYY458" s="177"/>
      <c r="JYZ458" s="177"/>
      <c r="JZA458" s="177"/>
      <c r="JZB458" s="177"/>
      <c r="JZC458" s="177"/>
      <c r="JZD458" s="177"/>
      <c r="JZE458" s="177"/>
      <c r="JZF458" s="177"/>
      <c r="JZG458" s="177"/>
      <c r="JZH458" s="177"/>
      <c r="JZI458" s="177"/>
      <c r="JZJ458" s="177"/>
      <c r="JZK458" s="177"/>
      <c r="JZL458" s="177"/>
      <c r="JZM458" s="177"/>
      <c r="JZN458" s="177"/>
      <c r="JZO458" s="177"/>
      <c r="JZP458" s="177"/>
      <c r="JZQ458" s="177"/>
      <c r="JZR458" s="177"/>
      <c r="JZS458" s="177"/>
      <c r="JZT458" s="177"/>
      <c r="JZU458" s="177"/>
      <c r="JZV458" s="177"/>
      <c r="JZW458" s="177"/>
      <c r="JZX458" s="177"/>
      <c r="JZY458" s="177"/>
      <c r="JZZ458" s="177"/>
      <c r="KAA458" s="177"/>
      <c r="KAB458" s="177"/>
      <c r="KAC458" s="177"/>
      <c r="KAD458" s="177"/>
      <c r="KAE458" s="177"/>
      <c r="KAF458" s="177"/>
      <c r="KAG458" s="177"/>
      <c r="KAH458" s="177"/>
      <c r="KAI458" s="177"/>
      <c r="KAJ458" s="177"/>
      <c r="KAK458" s="177"/>
      <c r="KAL458" s="177"/>
      <c r="KAM458" s="177"/>
      <c r="KAN458" s="177"/>
      <c r="KAO458" s="177"/>
      <c r="KAP458" s="177"/>
      <c r="KAQ458" s="177"/>
      <c r="KAR458" s="177"/>
      <c r="KAS458" s="177"/>
      <c r="KAT458" s="177"/>
      <c r="KAU458" s="177"/>
      <c r="KAV458" s="177"/>
      <c r="KAW458" s="177"/>
      <c r="KAX458" s="177"/>
      <c r="KAY458" s="177"/>
      <c r="KAZ458" s="177"/>
      <c r="KBA458" s="177"/>
      <c r="KBB458" s="177"/>
      <c r="KBC458" s="177"/>
      <c r="KBD458" s="177"/>
      <c r="KBE458" s="177"/>
      <c r="KBF458" s="177"/>
      <c r="KBG458" s="177"/>
      <c r="KBH458" s="177"/>
      <c r="KBI458" s="177"/>
      <c r="KBJ458" s="177"/>
      <c r="KBK458" s="177"/>
      <c r="KBL458" s="177"/>
      <c r="KBM458" s="177"/>
      <c r="KBN458" s="177"/>
      <c r="KBO458" s="177"/>
      <c r="KBP458" s="177"/>
      <c r="KBQ458" s="177"/>
      <c r="KBR458" s="177"/>
      <c r="KBS458" s="177"/>
      <c r="KBT458" s="177"/>
      <c r="KBU458" s="177"/>
      <c r="KBV458" s="177"/>
      <c r="KBW458" s="177"/>
      <c r="KBX458" s="177"/>
      <c r="KBY458" s="177"/>
      <c r="KBZ458" s="177"/>
      <c r="KCA458" s="177"/>
      <c r="KCB458" s="177"/>
      <c r="KCC458" s="177"/>
      <c r="KCD458" s="177"/>
      <c r="KCE458" s="177"/>
      <c r="KCF458" s="177"/>
      <c r="KCG458" s="177"/>
      <c r="KCH458" s="177"/>
      <c r="KCI458" s="177"/>
      <c r="KCJ458" s="177"/>
      <c r="KCK458" s="177"/>
      <c r="KCL458" s="177"/>
      <c r="KCM458" s="177"/>
      <c r="KCN458" s="177"/>
      <c r="KCO458" s="177"/>
      <c r="KCP458" s="177"/>
      <c r="KCQ458" s="177"/>
      <c r="KCR458" s="177"/>
      <c r="KCS458" s="177"/>
      <c r="KCT458" s="177"/>
      <c r="KCU458" s="177"/>
      <c r="KCV458" s="177"/>
      <c r="KCW458" s="177"/>
      <c r="KCX458" s="177"/>
      <c r="KCY458" s="177"/>
      <c r="KCZ458" s="177"/>
      <c r="KDA458" s="177"/>
      <c r="KDB458" s="177"/>
      <c r="KDC458" s="177"/>
      <c r="KDD458" s="177"/>
      <c r="KDE458" s="177"/>
      <c r="KDF458" s="177"/>
      <c r="KDG458" s="177"/>
      <c r="KDH458" s="177"/>
      <c r="KDI458" s="177"/>
      <c r="KDJ458" s="177"/>
      <c r="KDK458" s="177"/>
      <c r="KDL458" s="177"/>
      <c r="KDM458" s="177"/>
      <c r="KDN458" s="177"/>
      <c r="KDO458" s="177"/>
      <c r="KDP458" s="177"/>
      <c r="KDQ458" s="177"/>
      <c r="KDR458" s="177"/>
      <c r="KDS458" s="177"/>
      <c r="KDT458" s="177"/>
      <c r="KDU458" s="177"/>
      <c r="KDV458" s="177"/>
      <c r="KDW458" s="177"/>
      <c r="KDX458" s="177"/>
      <c r="KDY458" s="177"/>
      <c r="KDZ458" s="177"/>
      <c r="KEA458" s="177"/>
      <c r="KEB458" s="177"/>
      <c r="KEC458" s="177"/>
      <c r="KED458" s="177"/>
      <c r="KEE458" s="177"/>
      <c r="KEF458" s="177"/>
      <c r="KEG458" s="177"/>
      <c r="KEH458" s="177"/>
      <c r="KEI458" s="177"/>
      <c r="KEJ458" s="177"/>
      <c r="KEK458" s="177"/>
      <c r="KEL458" s="177"/>
      <c r="KEM458" s="177"/>
      <c r="KEN458" s="177"/>
      <c r="KEO458" s="177"/>
      <c r="KEP458" s="177"/>
      <c r="KEQ458" s="177"/>
      <c r="KER458" s="177"/>
      <c r="KES458" s="177"/>
      <c r="KET458" s="177"/>
      <c r="KEU458" s="177"/>
      <c r="KEV458" s="177"/>
      <c r="KEW458" s="177"/>
      <c r="KEX458" s="177"/>
      <c r="KEY458" s="177"/>
      <c r="KEZ458" s="177"/>
      <c r="KFA458" s="177"/>
      <c r="KFB458" s="177"/>
      <c r="KFC458" s="177"/>
      <c r="KFD458" s="177"/>
      <c r="KFE458" s="177"/>
      <c r="KFF458" s="177"/>
      <c r="KFG458" s="177"/>
      <c r="KFH458" s="177"/>
      <c r="KFI458" s="177"/>
      <c r="KFJ458" s="177"/>
      <c r="KFK458" s="177"/>
      <c r="KFL458" s="177"/>
      <c r="KFM458" s="177"/>
      <c r="KFN458" s="177"/>
      <c r="KFO458" s="177"/>
      <c r="KFP458" s="177"/>
      <c r="KFQ458" s="177"/>
      <c r="KFR458" s="177"/>
      <c r="KFS458" s="177"/>
      <c r="KFT458" s="177"/>
      <c r="KFU458" s="177"/>
      <c r="KFV458" s="177"/>
      <c r="KFW458" s="177"/>
      <c r="KFX458" s="177"/>
      <c r="KFY458" s="177"/>
      <c r="KFZ458" s="177"/>
      <c r="KGA458" s="177"/>
      <c r="KGB458" s="177"/>
      <c r="KGC458" s="177"/>
      <c r="KGD458" s="177"/>
      <c r="KGE458" s="177"/>
      <c r="KGF458" s="177"/>
      <c r="KGG458" s="177"/>
      <c r="KGH458" s="177"/>
      <c r="KGI458" s="177"/>
      <c r="KGJ458" s="177"/>
      <c r="KGK458" s="177"/>
      <c r="KGL458" s="177"/>
      <c r="KGM458" s="177"/>
      <c r="KGN458" s="177"/>
      <c r="KGO458" s="177"/>
      <c r="KGP458" s="177"/>
      <c r="KGQ458" s="177"/>
      <c r="KGR458" s="177"/>
      <c r="KGS458" s="177"/>
      <c r="KGT458" s="177"/>
      <c r="KGU458" s="177"/>
      <c r="KGV458" s="177"/>
      <c r="KGW458" s="177"/>
      <c r="KGX458" s="177"/>
      <c r="KGY458" s="177"/>
      <c r="KGZ458" s="177"/>
      <c r="KHA458" s="177"/>
      <c r="KHB458" s="177"/>
      <c r="KHC458" s="177"/>
      <c r="KHD458" s="177"/>
      <c r="KHE458" s="177"/>
      <c r="KHF458" s="177"/>
      <c r="KHG458" s="177"/>
      <c r="KHH458" s="177"/>
      <c r="KHI458" s="177"/>
      <c r="KHJ458" s="177"/>
      <c r="KHK458" s="177"/>
      <c r="KHL458" s="177"/>
      <c r="KHM458" s="177"/>
      <c r="KHN458" s="177"/>
      <c r="KHO458" s="177"/>
      <c r="KHP458" s="177"/>
      <c r="KHQ458" s="177"/>
      <c r="KHR458" s="177"/>
      <c r="KHS458" s="177"/>
      <c r="KHT458" s="177"/>
      <c r="KHU458" s="177"/>
      <c r="KHV458" s="177"/>
      <c r="KHW458" s="177"/>
      <c r="KHX458" s="177"/>
      <c r="KHY458" s="177"/>
      <c r="KHZ458" s="177"/>
      <c r="KIA458" s="177"/>
      <c r="KIB458" s="177"/>
      <c r="KIC458" s="177"/>
      <c r="KID458" s="177"/>
      <c r="KIE458" s="177"/>
      <c r="KIF458" s="177"/>
      <c r="KIG458" s="177"/>
      <c r="KIH458" s="177"/>
      <c r="KII458" s="177"/>
      <c r="KIJ458" s="177"/>
      <c r="KIK458" s="177"/>
      <c r="KIL458" s="177"/>
      <c r="KIM458" s="177"/>
      <c r="KIN458" s="177"/>
      <c r="KIO458" s="177"/>
      <c r="KIP458" s="177"/>
      <c r="KIQ458" s="177"/>
      <c r="KIR458" s="177"/>
      <c r="KIS458" s="177"/>
      <c r="KIT458" s="177"/>
      <c r="KIU458" s="177"/>
      <c r="KIV458" s="177"/>
      <c r="KIW458" s="177"/>
      <c r="KIX458" s="177"/>
      <c r="KIY458" s="177"/>
      <c r="KIZ458" s="177"/>
      <c r="KJA458" s="177"/>
      <c r="KJB458" s="177"/>
      <c r="KJC458" s="177"/>
      <c r="KJD458" s="177"/>
      <c r="KJE458" s="177"/>
      <c r="KJF458" s="177"/>
      <c r="KJG458" s="177"/>
      <c r="KJH458" s="177"/>
      <c r="KJI458" s="177"/>
      <c r="KJJ458" s="177"/>
      <c r="KJK458" s="177"/>
      <c r="KJL458" s="177"/>
      <c r="KJM458" s="177"/>
      <c r="KJN458" s="177"/>
      <c r="KJO458" s="177"/>
      <c r="KJP458" s="177"/>
      <c r="KJQ458" s="177"/>
      <c r="KJR458" s="177"/>
      <c r="KJS458" s="177"/>
      <c r="KJT458" s="177"/>
      <c r="KJU458" s="177"/>
      <c r="KJV458" s="177"/>
      <c r="KJW458" s="177"/>
      <c r="KJX458" s="177"/>
      <c r="KJY458" s="177"/>
      <c r="KJZ458" s="177"/>
      <c r="KKA458" s="177"/>
      <c r="KKB458" s="177"/>
      <c r="KKC458" s="177"/>
      <c r="KKD458" s="177"/>
      <c r="KKE458" s="177"/>
      <c r="KKF458" s="177"/>
      <c r="KKG458" s="177"/>
      <c r="KKH458" s="177"/>
      <c r="KKI458" s="177"/>
      <c r="KKJ458" s="177"/>
      <c r="KKK458" s="177"/>
      <c r="KKL458" s="177"/>
      <c r="KKM458" s="177"/>
      <c r="KKN458" s="177"/>
      <c r="KKO458" s="177"/>
      <c r="KKP458" s="177"/>
      <c r="KKQ458" s="177"/>
      <c r="KKR458" s="177"/>
      <c r="KKS458" s="177"/>
      <c r="KKT458" s="177"/>
      <c r="KKU458" s="177"/>
      <c r="KKV458" s="177"/>
      <c r="KKW458" s="177"/>
      <c r="KKX458" s="177"/>
      <c r="KKY458" s="177"/>
      <c r="KKZ458" s="177"/>
      <c r="KLA458" s="177"/>
      <c r="KLB458" s="177"/>
      <c r="KLC458" s="177"/>
      <c r="KLD458" s="177"/>
      <c r="KLE458" s="177"/>
      <c r="KLF458" s="177"/>
      <c r="KLG458" s="177"/>
      <c r="KLH458" s="177"/>
      <c r="KLI458" s="177"/>
      <c r="KLJ458" s="177"/>
      <c r="KLK458" s="177"/>
      <c r="KLL458" s="177"/>
      <c r="KLM458" s="177"/>
      <c r="KLN458" s="177"/>
      <c r="KLO458" s="177"/>
      <c r="KLP458" s="177"/>
      <c r="KLQ458" s="177"/>
      <c r="KLR458" s="177"/>
      <c r="KLS458" s="177"/>
      <c r="KLT458" s="177"/>
      <c r="KLU458" s="177"/>
      <c r="KLV458" s="177"/>
      <c r="KLW458" s="177"/>
      <c r="KLX458" s="177"/>
      <c r="KLY458" s="177"/>
      <c r="KLZ458" s="177"/>
      <c r="KMA458" s="177"/>
      <c r="KMB458" s="177"/>
      <c r="KMC458" s="177"/>
      <c r="KMD458" s="177"/>
      <c r="KME458" s="177"/>
      <c r="KMF458" s="177"/>
      <c r="KMG458" s="177"/>
      <c r="KMH458" s="177"/>
      <c r="KMI458" s="177"/>
      <c r="KMJ458" s="177"/>
      <c r="KMK458" s="177"/>
      <c r="KML458" s="177"/>
      <c r="KMM458" s="177"/>
      <c r="KMN458" s="177"/>
      <c r="KMO458" s="177"/>
      <c r="KMP458" s="177"/>
      <c r="KMQ458" s="177"/>
      <c r="KMR458" s="177"/>
      <c r="KMS458" s="177"/>
      <c r="KMT458" s="177"/>
      <c r="KMU458" s="177"/>
      <c r="KMV458" s="177"/>
      <c r="KMW458" s="177"/>
      <c r="KMX458" s="177"/>
      <c r="KMY458" s="177"/>
      <c r="KMZ458" s="177"/>
      <c r="KNA458" s="177"/>
      <c r="KNB458" s="177"/>
      <c r="KNC458" s="177"/>
      <c r="KND458" s="177"/>
      <c r="KNE458" s="177"/>
      <c r="KNF458" s="177"/>
      <c r="KNG458" s="177"/>
      <c r="KNH458" s="177"/>
      <c r="KNI458" s="177"/>
      <c r="KNJ458" s="177"/>
      <c r="KNK458" s="177"/>
      <c r="KNL458" s="177"/>
      <c r="KNM458" s="177"/>
      <c r="KNN458" s="177"/>
      <c r="KNO458" s="177"/>
      <c r="KNP458" s="177"/>
      <c r="KNQ458" s="177"/>
      <c r="KNR458" s="177"/>
      <c r="KNS458" s="177"/>
      <c r="KNT458" s="177"/>
      <c r="KNU458" s="177"/>
      <c r="KNV458" s="177"/>
      <c r="KNW458" s="177"/>
      <c r="KNX458" s="177"/>
      <c r="KNY458" s="177"/>
      <c r="KNZ458" s="177"/>
      <c r="KOA458" s="177"/>
      <c r="KOB458" s="177"/>
      <c r="KOC458" s="177"/>
      <c r="KOD458" s="177"/>
      <c r="KOE458" s="177"/>
      <c r="KOF458" s="177"/>
      <c r="KOG458" s="177"/>
      <c r="KOH458" s="177"/>
      <c r="KOI458" s="177"/>
      <c r="KOJ458" s="177"/>
      <c r="KOK458" s="177"/>
      <c r="KOL458" s="177"/>
      <c r="KOM458" s="177"/>
      <c r="KON458" s="177"/>
      <c r="KOO458" s="177"/>
      <c r="KOP458" s="177"/>
      <c r="KOQ458" s="177"/>
      <c r="KOR458" s="177"/>
      <c r="KOS458" s="177"/>
      <c r="KOT458" s="177"/>
      <c r="KOU458" s="177"/>
      <c r="KOV458" s="177"/>
      <c r="KOW458" s="177"/>
      <c r="KOX458" s="177"/>
      <c r="KOY458" s="177"/>
      <c r="KOZ458" s="177"/>
      <c r="KPA458" s="177"/>
      <c r="KPB458" s="177"/>
      <c r="KPC458" s="177"/>
      <c r="KPD458" s="177"/>
      <c r="KPE458" s="177"/>
      <c r="KPF458" s="177"/>
      <c r="KPG458" s="177"/>
      <c r="KPH458" s="177"/>
      <c r="KPI458" s="177"/>
      <c r="KPJ458" s="177"/>
      <c r="KPK458" s="177"/>
      <c r="KPL458" s="177"/>
      <c r="KPM458" s="177"/>
      <c r="KPN458" s="177"/>
      <c r="KPO458" s="177"/>
      <c r="KPP458" s="177"/>
      <c r="KPQ458" s="177"/>
      <c r="KPR458" s="177"/>
      <c r="KPS458" s="177"/>
      <c r="KPT458" s="177"/>
      <c r="KPU458" s="177"/>
      <c r="KPV458" s="177"/>
      <c r="KPW458" s="177"/>
      <c r="KPX458" s="177"/>
      <c r="KPY458" s="177"/>
      <c r="KPZ458" s="177"/>
      <c r="KQA458" s="177"/>
      <c r="KQB458" s="177"/>
      <c r="KQC458" s="177"/>
      <c r="KQD458" s="177"/>
      <c r="KQE458" s="177"/>
      <c r="KQF458" s="177"/>
      <c r="KQG458" s="177"/>
      <c r="KQH458" s="177"/>
      <c r="KQI458" s="177"/>
      <c r="KQJ458" s="177"/>
      <c r="KQK458" s="177"/>
      <c r="KQL458" s="177"/>
      <c r="KQM458" s="177"/>
      <c r="KQN458" s="177"/>
      <c r="KQO458" s="177"/>
      <c r="KQP458" s="177"/>
      <c r="KQQ458" s="177"/>
      <c r="KQR458" s="177"/>
      <c r="KQS458" s="177"/>
      <c r="KQT458" s="177"/>
      <c r="KQU458" s="177"/>
      <c r="KQV458" s="177"/>
      <c r="KQW458" s="177"/>
      <c r="KQX458" s="177"/>
      <c r="KQY458" s="177"/>
      <c r="KQZ458" s="177"/>
      <c r="KRA458" s="177"/>
      <c r="KRB458" s="177"/>
      <c r="KRC458" s="177"/>
      <c r="KRD458" s="177"/>
      <c r="KRE458" s="177"/>
      <c r="KRF458" s="177"/>
      <c r="KRG458" s="177"/>
      <c r="KRH458" s="177"/>
      <c r="KRI458" s="177"/>
      <c r="KRJ458" s="177"/>
      <c r="KRK458" s="177"/>
      <c r="KRL458" s="177"/>
      <c r="KRM458" s="177"/>
      <c r="KRN458" s="177"/>
      <c r="KRO458" s="177"/>
      <c r="KRP458" s="177"/>
      <c r="KRQ458" s="177"/>
      <c r="KRR458" s="177"/>
      <c r="KRS458" s="177"/>
      <c r="KRT458" s="177"/>
      <c r="KRU458" s="177"/>
      <c r="KRV458" s="177"/>
      <c r="KRW458" s="177"/>
      <c r="KRX458" s="177"/>
      <c r="KRY458" s="177"/>
      <c r="KRZ458" s="177"/>
      <c r="KSA458" s="177"/>
      <c r="KSB458" s="177"/>
      <c r="KSC458" s="177"/>
      <c r="KSD458" s="177"/>
      <c r="KSE458" s="177"/>
      <c r="KSF458" s="177"/>
      <c r="KSG458" s="177"/>
      <c r="KSH458" s="177"/>
      <c r="KSI458" s="177"/>
      <c r="KSJ458" s="177"/>
      <c r="KSK458" s="177"/>
      <c r="KSL458" s="177"/>
      <c r="KSM458" s="177"/>
      <c r="KSN458" s="177"/>
      <c r="KSO458" s="177"/>
      <c r="KSP458" s="177"/>
      <c r="KSQ458" s="177"/>
      <c r="KSR458" s="177"/>
      <c r="KSS458" s="177"/>
      <c r="KST458" s="177"/>
      <c r="KSU458" s="177"/>
      <c r="KSV458" s="177"/>
      <c r="KSW458" s="177"/>
      <c r="KSX458" s="177"/>
      <c r="KSY458" s="177"/>
      <c r="KSZ458" s="177"/>
      <c r="KTA458" s="177"/>
      <c r="KTB458" s="177"/>
      <c r="KTC458" s="177"/>
      <c r="KTD458" s="177"/>
      <c r="KTE458" s="177"/>
      <c r="KTF458" s="177"/>
      <c r="KTG458" s="177"/>
      <c r="KTH458" s="177"/>
      <c r="KTI458" s="177"/>
      <c r="KTJ458" s="177"/>
      <c r="KTK458" s="177"/>
      <c r="KTL458" s="177"/>
      <c r="KTM458" s="177"/>
      <c r="KTN458" s="177"/>
      <c r="KTO458" s="177"/>
      <c r="KTP458" s="177"/>
      <c r="KTQ458" s="177"/>
      <c r="KTR458" s="177"/>
      <c r="KTS458" s="177"/>
      <c r="KTT458" s="177"/>
      <c r="KTU458" s="177"/>
      <c r="KTV458" s="177"/>
      <c r="KTW458" s="177"/>
      <c r="KTX458" s="177"/>
      <c r="KTY458" s="177"/>
      <c r="KTZ458" s="177"/>
      <c r="KUA458" s="177"/>
      <c r="KUB458" s="177"/>
      <c r="KUC458" s="177"/>
      <c r="KUD458" s="177"/>
      <c r="KUE458" s="177"/>
      <c r="KUF458" s="177"/>
      <c r="KUG458" s="177"/>
      <c r="KUH458" s="177"/>
      <c r="KUI458" s="177"/>
      <c r="KUJ458" s="177"/>
      <c r="KUK458" s="177"/>
      <c r="KUL458" s="177"/>
      <c r="KUM458" s="177"/>
      <c r="KUN458" s="177"/>
      <c r="KUO458" s="177"/>
      <c r="KUP458" s="177"/>
      <c r="KUQ458" s="177"/>
      <c r="KUR458" s="177"/>
      <c r="KUS458" s="177"/>
      <c r="KUT458" s="177"/>
      <c r="KUU458" s="177"/>
      <c r="KUV458" s="177"/>
      <c r="KUW458" s="177"/>
      <c r="KUX458" s="177"/>
      <c r="KUY458" s="177"/>
      <c r="KUZ458" s="177"/>
      <c r="KVA458" s="177"/>
      <c r="KVB458" s="177"/>
      <c r="KVC458" s="177"/>
      <c r="KVD458" s="177"/>
      <c r="KVE458" s="177"/>
      <c r="KVF458" s="177"/>
      <c r="KVG458" s="177"/>
      <c r="KVH458" s="177"/>
      <c r="KVI458" s="177"/>
      <c r="KVJ458" s="177"/>
      <c r="KVK458" s="177"/>
      <c r="KVL458" s="177"/>
      <c r="KVM458" s="177"/>
      <c r="KVN458" s="177"/>
      <c r="KVO458" s="177"/>
      <c r="KVP458" s="177"/>
      <c r="KVQ458" s="177"/>
      <c r="KVR458" s="177"/>
      <c r="KVS458" s="177"/>
      <c r="KVT458" s="177"/>
      <c r="KVU458" s="177"/>
      <c r="KVV458" s="177"/>
      <c r="KVW458" s="177"/>
      <c r="KVX458" s="177"/>
      <c r="KVY458" s="177"/>
      <c r="KVZ458" s="177"/>
      <c r="KWA458" s="177"/>
      <c r="KWB458" s="177"/>
      <c r="KWC458" s="177"/>
      <c r="KWD458" s="177"/>
      <c r="KWE458" s="177"/>
      <c r="KWF458" s="177"/>
      <c r="KWG458" s="177"/>
      <c r="KWH458" s="177"/>
      <c r="KWI458" s="177"/>
      <c r="KWJ458" s="177"/>
      <c r="KWK458" s="177"/>
      <c r="KWL458" s="177"/>
      <c r="KWM458" s="177"/>
      <c r="KWN458" s="177"/>
      <c r="KWO458" s="177"/>
      <c r="KWP458" s="177"/>
      <c r="KWQ458" s="177"/>
      <c r="KWR458" s="177"/>
      <c r="KWS458" s="177"/>
      <c r="KWT458" s="177"/>
      <c r="KWU458" s="177"/>
      <c r="KWV458" s="177"/>
      <c r="KWW458" s="177"/>
      <c r="KWX458" s="177"/>
      <c r="KWY458" s="177"/>
      <c r="KWZ458" s="177"/>
      <c r="KXA458" s="177"/>
      <c r="KXB458" s="177"/>
      <c r="KXC458" s="177"/>
      <c r="KXD458" s="177"/>
      <c r="KXE458" s="177"/>
      <c r="KXF458" s="177"/>
      <c r="KXG458" s="177"/>
      <c r="KXH458" s="177"/>
      <c r="KXI458" s="177"/>
      <c r="KXJ458" s="177"/>
      <c r="KXK458" s="177"/>
      <c r="KXL458" s="177"/>
      <c r="KXM458" s="177"/>
      <c r="KXN458" s="177"/>
      <c r="KXO458" s="177"/>
      <c r="KXP458" s="177"/>
      <c r="KXQ458" s="177"/>
      <c r="KXR458" s="177"/>
      <c r="KXS458" s="177"/>
      <c r="KXT458" s="177"/>
      <c r="KXU458" s="177"/>
      <c r="KXV458" s="177"/>
      <c r="KXW458" s="177"/>
      <c r="KXX458" s="177"/>
      <c r="KXY458" s="177"/>
      <c r="KXZ458" s="177"/>
      <c r="KYA458" s="177"/>
      <c r="KYB458" s="177"/>
      <c r="KYC458" s="177"/>
      <c r="KYD458" s="177"/>
      <c r="KYE458" s="177"/>
      <c r="KYF458" s="177"/>
      <c r="KYG458" s="177"/>
      <c r="KYH458" s="177"/>
      <c r="KYI458" s="177"/>
      <c r="KYJ458" s="177"/>
      <c r="KYK458" s="177"/>
      <c r="KYL458" s="177"/>
      <c r="KYM458" s="177"/>
      <c r="KYN458" s="177"/>
      <c r="KYO458" s="177"/>
      <c r="KYP458" s="177"/>
      <c r="KYQ458" s="177"/>
      <c r="KYR458" s="177"/>
      <c r="KYS458" s="177"/>
      <c r="KYT458" s="177"/>
      <c r="KYU458" s="177"/>
      <c r="KYV458" s="177"/>
      <c r="KYW458" s="177"/>
      <c r="KYX458" s="177"/>
      <c r="KYY458" s="177"/>
      <c r="KYZ458" s="177"/>
      <c r="KZA458" s="177"/>
      <c r="KZB458" s="177"/>
      <c r="KZC458" s="177"/>
      <c r="KZD458" s="177"/>
      <c r="KZE458" s="177"/>
      <c r="KZF458" s="177"/>
      <c r="KZG458" s="177"/>
      <c r="KZH458" s="177"/>
      <c r="KZI458" s="177"/>
      <c r="KZJ458" s="177"/>
      <c r="KZK458" s="177"/>
      <c r="KZL458" s="177"/>
      <c r="KZM458" s="177"/>
      <c r="KZN458" s="177"/>
      <c r="KZO458" s="177"/>
      <c r="KZP458" s="177"/>
      <c r="KZQ458" s="177"/>
      <c r="KZR458" s="177"/>
      <c r="KZS458" s="177"/>
      <c r="KZT458" s="177"/>
      <c r="KZU458" s="177"/>
      <c r="KZV458" s="177"/>
      <c r="KZW458" s="177"/>
      <c r="KZX458" s="177"/>
      <c r="KZY458" s="177"/>
      <c r="KZZ458" s="177"/>
      <c r="LAA458" s="177"/>
      <c r="LAB458" s="177"/>
      <c r="LAC458" s="177"/>
      <c r="LAD458" s="177"/>
      <c r="LAE458" s="177"/>
      <c r="LAF458" s="177"/>
      <c r="LAG458" s="177"/>
      <c r="LAH458" s="177"/>
      <c r="LAI458" s="177"/>
      <c r="LAJ458" s="177"/>
      <c r="LAK458" s="177"/>
      <c r="LAL458" s="177"/>
      <c r="LAM458" s="177"/>
      <c r="LAN458" s="177"/>
      <c r="LAO458" s="177"/>
      <c r="LAP458" s="177"/>
      <c r="LAQ458" s="177"/>
      <c r="LAR458" s="177"/>
      <c r="LAS458" s="177"/>
      <c r="LAT458" s="177"/>
      <c r="LAU458" s="177"/>
      <c r="LAV458" s="177"/>
      <c r="LAW458" s="177"/>
      <c r="LAX458" s="177"/>
      <c r="LAY458" s="177"/>
      <c r="LAZ458" s="177"/>
      <c r="LBA458" s="177"/>
      <c r="LBB458" s="177"/>
      <c r="LBC458" s="177"/>
      <c r="LBD458" s="177"/>
      <c r="LBE458" s="177"/>
      <c r="LBF458" s="177"/>
      <c r="LBG458" s="177"/>
      <c r="LBH458" s="177"/>
      <c r="LBI458" s="177"/>
      <c r="LBJ458" s="177"/>
      <c r="LBK458" s="177"/>
      <c r="LBL458" s="177"/>
      <c r="LBM458" s="177"/>
      <c r="LBN458" s="177"/>
      <c r="LBO458" s="177"/>
      <c r="LBP458" s="177"/>
      <c r="LBQ458" s="177"/>
      <c r="LBR458" s="177"/>
      <c r="LBS458" s="177"/>
      <c r="LBT458" s="177"/>
      <c r="LBU458" s="177"/>
      <c r="LBV458" s="177"/>
      <c r="LBW458" s="177"/>
      <c r="LBX458" s="177"/>
      <c r="LBY458" s="177"/>
      <c r="LBZ458" s="177"/>
      <c r="LCA458" s="177"/>
      <c r="LCB458" s="177"/>
      <c r="LCC458" s="177"/>
      <c r="LCD458" s="177"/>
      <c r="LCE458" s="177"/>
      <c r="LCF458" s="177"/>
      <c r="LCG458" s="177"/>
      <c r="LCH458" s="177"/>
      <c r="LCI458" s="177"/>
      <c r="LCJ458" s="177"/>
      <c r="LCK458" s="177"/>
      <c r="LCL458" s="177"/>
      <c r="LCM458" s="177"/>
      <c r="LCN458" s="177"/>
      <c r="LCO458" s="177"/>
      <c r="LCP458" s="177"/>
      <c r="LCQ458" s="177"/>
      <c r="LCR458" s="177"/>
      <c r="LCS458" s="177"/>
      <c r="LCT458" s="177"/>
      <c r="LCU458" s="177"/>
      <c r="LCV458" s="177"/>
      <c r="LCW458" s="177"/>
      <c r="LCX458" s="177"/>
      <c r="LCY458" s="177"/>
      <c r="LCZ458" s="177"/>
      <c r="LDA458" s="177"/>
      <c r="LDB458" s="177"/>
      <c r="LDC458" s="177"/>
      <c r="LDD458" s="177"/>
      <c r="LDE458" s="177"/>
      <c r="LDF458" s="177"/>
      <c r="LDG458" s="177"/>
      <c r="LDH458" s="177"/>
      <c r="LDI458" s="177"/>
      <c r="LDJ458" s="177"/>
      <c r="LDK458" s="177"/>
      <c r="LDL458" s="177"/>
      <c r="LDM458" s="177"/>
      <c r="LDN458" s="177"/>
      <c r="LDO458" s="177"/>
      <c r="LDP458" s="177"/>
      <c r="LDQ458" s="177"/>
      <c r="LDR458" s="177"/>
      <c r="LDS458" s="177"/>
      <c r="LDT458" s="177"/>
      <c r="LDU458" s="177"/>
      <c r="LDV458" s="177"/>
      <c r="LDW458" s="177"/>
      <c r="LDX458" s="177"/>
      <c r="LDY458" s="177"/>
      <c r="LDZ458" s="177"/>
      <c r="LEA458" s="177"/>
      <c r="LEB458" s="177"/>
      <c r="LEC458" s="177"/>
      <c r="LED458" s="177"/>
      <c r="LEE458" s="177"/>
      <c r="LEF458" s="177"/>
      <c r="LEG458" s="177"/>
      <c r="LEH458" s="177"/>
      <c r="LEI458" s="177"/>
      <c r="LEJ458" s="177"/>
      <c r="LEK458" s="177"/>
      <c r="LEL458" s="177"/>
      <c r="LEM458" s="177"/>
      <c r="LEN458" s="177"/>
      <c r="LEO458" s="177"/>
      <c r="LEP458" s="177"/>
      <c r="LEQ458" s="177"/>
      <c r="LER458" s="177"/>
      <c r="LES458" s="177"/>
      <c r="LET458" s="177"/>
      <c r="LEU458" s="177"/>
      <c r="LEV458" s="177"/>
      <c r="LEW458" s="177"/>
      <c r="LEX458" s="177"/>
      <c r="LEY458" s="177"/>
      <c r="LEZ458" s="177"/>
      <c r="LFA458" s="177"/>
      <c r="LFB458" s="177"/>
      <c r="LFC458" s="177"/>
      <c r="LFD458" s="177"/>
      <c r="LFE458" s="177"/>
      <c r="LFF458" s="177"/>
      <c r="LFG458" s="177"/>
      <c r="LFH458" s="177"/>
      <c r="LFI458" s="177"/>
      <c r="LFJ458" s="177"/>
      <c r="LFK458" s="177"/>
      <c r="LFL458" s="177"/>
      <c r="LFM458" s="177"/>
      <c r="LFN458" s="177"/>
      <c r="LFO458" s="177"/>
      <c r="LFP458" s="177"/>
      <c r="LFQ458" s="177"/>
      <c r="LFR458" s="177"/>
      <c r="LFS458" s="177"/>
      <c r="LFT458" s="177"/>
      <c r="LFU458" s="177"/>
      <c r="LFV458" s="177"/>
      <c r="LFW458" s="177"/>
      <c r="LFX458" s="177"/>
      <c r="LFY458" s="177"/>
      <c r="LFZ458" s="177"/>
      <c r="LGA458" s="177"/>
      <c r="LGB458" s="177"/>
      <c r="LGC458" s="177"/>
      <c r="LGD458" s="177"/>
      <c r="LGE458" s="177"/>
      <c r="LGF458" s="177"/>
      <c r="LGG458" s="177"/>
      <c r="LGH458" s="177"/>
      <c r="LGI458" s="177"/>
      <c r="LGJ458" s="177"/>
      <c r="LGK458" s="177"/>
      <c r="LGL458" s="177"/>
      <c r="LGM458" s="177"/>
      <c r="LGN458" s="177"/>
      <c r="LGO458" s="177"/>
      <c r="LGP458" s="177"/>
      <c r="LGQ458" s="177"/>
      <c r="LGR458" s="177"/>
      <c r="LGS458" s="177"/>
      <c r="LGT458" s="177"/>
      <c r="LGU458" s="177"/>
      <c r="LGV458" s="177"/>
      <c r="LGW458" s="177"/>
      <c r="LGX458" s="177"/>
      <c r="LGY458" s="177"/>
      <c r="LGZ458" s="177"/>
      <c r="LHA458" s="177"/>
      <c r="LHB458" s="177"/>
      <c r="LHC458" s="177"/>
      <c r="LHD458" s="177"/>
      <c r="LHE458" s="177"/>
      <c r="LHF458" s="177"/>
      <c r="LHG458" s="177"/>
      <c r="LHH458" s="177"/>
      <c r="LHI458" s="177"/>
      <c r="LHJ458" s="177"/>
      <c r="LHK458" s="177"/>
      <c r="LHL458" s="177"/>
      <c r="LHM458" s="177"/>
      <c r="LHN458" s="177"/>
      <c r="LHO458" s="177"/>
      <c r="LHP458" s="177"/>
      <c r="LHQ458" s="177"/>
      <c r="LHR458" s="177"/>
      <c r="LHS458" s="177"/>
      <c r="LHT458" s="177"/>
      <c r="LHU458" s="177"/>
      <c r="LHV458" s="177"/>
      <c r="LHW458" s="177"/>
      <c r="LHX458" s="177"/>
      <c r="LHY458" s="177"/>
      <c r="LHZ458" s="177"/>
      <c r="LIA458" s="177"/>
      <c r="LIB458" s="177"/>
      <c r="LIC458" s="177"/>
      <c r="LID458" s="177"/>
      <c r="LIE458" s="177"/>
      <c r="LIF458" s="177"/>
      <c r="LIG458" s="177"/>
      <c r="LIH458" s="177"/>
      <c r="LII458" s="177"/>
      <c r="LIJ458" s="177"/>
      <c r="LIK458" s="177"/>
      <c r="LIL458" s="177"/>
      <c r="LIM458" s="177"/>
      <c r="LIN458" s="177"/>
      <c r="LIO458" s="177"/>
      <c r="LIP458" s="177"/>
      <c r="LIQ458" s="177"/>
      <c r="LIR458" s="177"/>
      <c r="LIS458" s="177"/>
      <c r="LIT458" s="177"/>
      <c r="LIU458" s="177"/>
      <c r="LIV458" s="177"/>
      <c r="LIW458" s="177"/>
      <c r="LIX458" s="177"/>
      <c r="LIY458" s="177"/>
      <c r="LIZ458" s="177"/>
      <c r="LJA458" s="177"/>
      <c r="LJB458" s="177"/>
      <c r="LJC458" s="177"/>
      <c r="LJD458" s="177"/>
      <c r="LJE458" s="177"/>
      <c r="LJF458" s="177"/>
      <c r="LJG458" s="177"/>
      <c r="LJH458" s="177"/>
      <c r="LJI458" s="177"/>
      <c r="LJJ458" s="177"/>
      <c r="LJK458" s="177"/>
      <c r="LJL458" s="177"/>
      <c r="LJM458" s="177"/>
      <c r="LJN458" s="177"/>
      <c r="LJO458" s="177"/>
      <c r="LJP458" s="177"/>
      <c r="LJQ458" s="177"/>
      <c r="LJR458" s="177"/>
      <c r="LJS458" s="177"/>
      <c r="LJT458" s="177"/>
      <c r="LJU458" s="177"/>
      <c r="LJV458" s="177"/>
      <c r="LJW458" s="177"/>
      <c r="LJX458" s="177"/>
      <c r="LJY458" s="177"/>
      <c r="LJZ458" s="177"/>
      <c r="LKA458" s="177"/>
      <c r="LKB458" s="177"/>
      <c r="LKC458" s="177"/>
      <c r="LKD458" s="177"/>
      <c r="LKE458" s="177"/>
      <c r="LKF458" s="177"/>
      <c r="LKG458" s="177"/>
      <c r="LKH458" s="177"/>
      <c r="LKI458" s="177"/>
      <c r="LKJ458" s="177"/>
      <c r="LKK458" s="177"/>
      <c r="LKL458" s="177"/>
      <c r="LKM458" s="177"/>
      <c r="LKN458" s="177"/>
      <c r="LKO458" s="177"/>
      <c r="LKP458" s="177"/>
      <c r="LKQ458" s="177"/>
      <c r="LKR458" s="177"/>
      <c r="LKS458" s="177"/>
      <c r="LKT458" s="177"/>
      <c r="LKU458" s="177"/>
      <c r="LKV458" s="177"/>
      <c r="LKW458" s="177"/>
      <c r="LKX458" s="177"/>
      <c r="LKY458" s="177"/>
      <c r="LKZ458" s="177"/>
      <c r="LLA458" s="177"/>
      <c r="LLB458" s="177"/>
      <c r="LLC458" s="177"/>
      <c r="LLD458" s="177"/>
      <c r="LLE458" s="177"/>
      <c r="LLF458" s="177"/>
      <c r="LLG458" s="177"/>
      <c r="LLH458" s="177"/>
      <c r="LLI458" s="177"/>
      <c r="LLJ458" s="177"/>
      <c r="LLK458" s="177"/>
      <c r="LLL458" s="177"/>
      <c r="LLM458" s="177"/>
      <c r="LLN458" s="177"/>
      <c r="LLO458" s="177"/>
      <c r="LLP458" s="177"/>
      <c r="LLQ458" s="177"/>
      <c r="LLR458" s="177"/>
      <c r="LLS458" s="177"/>
      <c r="LLT458" s="177"/>
      <c r="LLU458" s="177"/>
      <c r="LLV458" s="177"/>
      <c r="LLW458" s="177"/>
      <c r="LLX458" s="177"/>
      <c r="LLY458" s="177"/>
      <c r="LLZ458" s="177"/>
      <c r="LMA458" s="177"/>
      <c r="LMB458" s="177"/>
      <c r="LMC458" s="177"/>
      <c r="LMD458" s="177"/>
      <c r="LME458" s="177"/>
      <c r="LMF458" s="177"/>
      <c r="LMG458" s="177"/>
      <c r="LMH458" s="177"/>
      <c r="LMI458" s="177"/>
      <c r="LMJ458" s="177"/>
      <c r="LMK458" s="177"/>
      <c r="LML458" s="177"/>
      <c r="LMM458" s="177"/>
      <c r="LMN458" s="177"/>
      <c r="LMO458" s="177"/>
      <c r="LMP458" s="177"/>
      <c r="LMQ458" s="177"/>
      <c r="LMR458" s="177"/>
      <c r="LMS458" s="177"/>
      <c r="LMT458" s="177"/>
      <c r="LMU458" s="177"/>
      <c r="LMV458" s="177"/>
      <c r="LMW458" s="177"/>
      <c r="LMX458" s="177"/>
      <c r="LMY458" s="177"/>
      <c r="LMZ458" s="177"/>
      <c r="LNA458" s="177"/>
      <c r="LNB458" s="177"/>
      <c r="LNC458" s="177"/>
      <c r="LND458" s="177"/>
      <c r="LNE458" s="177"/>
      <c r="LNF458" s="177"/>
      <c r="LNG458" s="177"/>
      <c r="LNH458" s="177"/>
      <c r="LNI458" s="177"/>
      <c r="LNJ458" s="177"/>
      <c r="LNK458" s="177"/>
      <c r="LNL458" s="177"/>
      <c r="LNM458" s="177"/>
      <c r="LNN458" s="177"/>
      <c r="LNO458" s="177"/>
      <c r="LNP458" s="177"/>
      <c r="LNQ458" s="177"/>
      <c r="LNR458" s="177"/>
      <c r="LNS458" s="177"/>
      <c r="LNT458" s="177"/>
      <c r="LNU458" s="177"/>
      <c r="LNV458" s="177"/>
      <c r="LNW458" s="177"/>
      <c r="LNX458" s="177"/>
      <c r="LNY458" s="177"/>
      <c r="LNZ458" s="177"/>
      <c r="LOA458" s="177"/>
      <c r="LOB458" s="177"/>
      <c r="LOC458" s="177"/>
      <c r="LOD458" s="177"/>
      <c r="LOE458" s="177"/>
      <c r="LOF458" s="177"/>
      <c r="LOG458" s="177"/>
      <c r="LOH458" s="177"/>
      <c r="LOI458" s="177"/>
      <c r="LOJ458" s="177"/>
      <c r="LOK458" s="177"/>
      <c r="LOL458" s="177"/>
      <c r="LOM458" s="177"/>
      <c r="LON458" s="177"/>
      <c r="LOO458" s="177"/>
      <c r="LOP458" s="177"/>
      <c r="LOQ458" s="177"/>
      <c r="LOR458" s="177"/>
      <c r="LOS458" s="177"/>
      <c r="LOT458" s="177"/>
      <c r="LOU458" s="177"/>
      <c r="LOV458" s="177"/>
      <c r="LOW458" s="177"/>
      <c r="LOX458" s="177"/>
      <c r="LOY458" s="177"/>
      <c r="LOZ458" s="177"/>
      <c r="LPA458" s="177"/>
      <c r="LPB458" s="177"/>
      <c r="LPC458" s="177"/>
      <c r="LPD458" s="177"/>
      <c r="LPE458" s="177"/>
      <c r="LPF458" s="177"/>
      <c r="LPG458" s="177"/>
      <c r="LPH458" s="177"/>
      <c r="LPI458" s="177"/>
      <c r="LPJ458" s="177"/>
      <c r="LPK458" s="177"/>
      <c r="LPL458" s="177"/>
      <c r="LPM458" s="177"/>
      <c r="LPN458" s="177"/>
      <c r="LPO458" s="177"/>
      <c r="LPP458" s="177"/>
      <c r="LPQ458" s="177"/>
      <c r="LPR458" s="177"/>
      <c r="LPS458" s="177"/>
      <c r="LPT458" s="177"/>
      <c r="LPU458" s="177"/>
      <c r="LPV458" s="177"/>
      <c r="LPW458" s="177"/>
      <c r="LPX458" s="177"/>
      <c r="LPY458" s="177"/>
      <c r="LPZ458" s="177"/>
      <c r="LQA458" s="177"/>
      <c r="LQB458" s="177"/>
      <c r="LQC458" s="177"/>
      <c r="LQD458" s="177"/>
      <c r="LQE458" s="177"/>
      <c r="LQF458" s="177"/>
      <c r="LQG458" s="177"/>
      <c r="LQH458" s="177"/>
      <c r="LQI458" s="177"/>
      <c r="LQJ458" s="177"/>
      <c r="LQK458" s="177"/>
      <c r="LQL458" s="177"/>
      <c r="LQM458" s="177"/>
      <c r="LQN458" s="177"/>
      <c r="LQO458" s="177"/>
      <c r="LQP458" s="177"/>
      <c r="LQQ458" s="177"/>
      <c r="LQR458" s="177"/>
      <c r="LQS458" s="177"/>
      <c r="LQT458" s="177"/>
      <c r="LQU458" s="177"/>
      <c r="LQV458" s="177"/>
      <c r="LQW458" s="177"/>
      <c r="LQX458" s="177"/>
      <c r="LQY458" s="177"/>
      <c r="LQZ458" s="177"/>
      <c r="LRA458" s="177"/>
      <c r="LRB458" s="177"/>
      <c r="LRC458" s="177"/>
      <c r="LRD458" s="177"/>
      <c r="LRE458" s="177"/>
      <c r="LRF458" s="177"/>
      <c r="LRG458" s="177"/>
      <c r="LRH458" s="177"/>
      <c r="LRI458" s="177"/>
      <c r="LRJ458" s="177"/>
      <c r="LRK458" s="177"/>
      <c r="LRL458" s="177"/>
      <c r="LRM458" s="177"/>
      <c r="LRN458" s="177"/>
      <c r="LRO458" s="177"/>
      <c r="LRP458" s="177"/>
      <c r="LRQ458" s="177"/>
      <c r="LRR458" s="177"/>
      <c r="LRS458" s="177"/>
      <c r="LRT458" s="177"/>
      <c r="LRU458" s="177"/>
      <c r="LRV458" s="177"/>
      <c r="LRW458" s="177"/>
      <c r="LRX458" s="177"/>
      <c r="LRY458" s="177"/>
      <c r="LRZ458" s="177"/>
      <c r="LSA458" s="177"/>
      <c r="LSB458" s="177"/>
      <c r="LSC458" s="177"/>
      <c r="LSD458" s="177"/>
      <c r="LSE458" s="177"/>
      <c r="LSF458" s="177"/>
      <c r="LSG458" s="177"/>
      <c r="LSH458" s="177"/>
      <c r="LSI458" s="177"/>
      <c r="LSJ458" s="177"/>
      <c r="LSK458" s="177"/>
      <c r="LSL458" s="177"/>
      <c r="LSM458" s="177"/>
      <c r="LSN458" s="177"/>
      <c r="LSO458" s="177"/>
      <c r="LSP458" s="177"/>
      <c r="LSQ458" s="177"/>
      <c r="LSR458" s="177"/>
      <c r="LSS458" s="177"/>
      <c r="LST458" s="177"/>
      <c r="LSU458" s="177"/>
      <c r="LSV458" s="177"/>
      <c r="LSW458" s="177"/>
      <c r="LSX458" s="177"/>
      <c r="LSY458" s="177"/>
      <c r="LSZ458" s="177"/>
      <c r="LTA458" s="177"/>
      <c r="LTB458" s="177"/>
      <c r="LTC458" s="177"/>
      <c r="LTD458" s="177"/>
      <c r="LTE458" s="177"/>
      <c r="LTF458" s="177"/>
      <c r="LTG458" s="177"/>
      <c r="LTH458" s="177"/>
      <c r="LTI458" s="177"/>
      <c r="LTJ458" s="177"/>
      <c r="LTK458" s="177"/>
      <c r="LTL458" s="177"/>
      <c r="LTM458" s="177"/>
      <c r="LTN458" s="177"/>
      <c r="LTO458" s="177"/>
      <c r="LTP458" s="177"/>
      <c r="LTQ458" s="177"/>
      <c r="LTR458" s="177"/>
      <c r="LTS458" s="177"/>
      <c r="LTT458" s="177"/>
      <c r="LTU458" s="177"/>
      <c r="LTV458" s="177"/>
      <c r="LTW458" s="177"/>
      <c r="LTX458" s="177"/>
      <c r="LTY458" s="177"/>
      <c r="LTZ458" s="177"/>
      <c r="LUA458" s="177"/>
      <c r="LUB458" s="177"/>
      <c r="LUC458" s="177"/>
      <c r="LUD458" s="177"/>
      <c r="LUE458" s="177"/>
      <c r="LUF458" s="177"/>
      <c r="LUG458" s="177"/>
      <c r="LUH458" s="177"/>
      <c r="LUI458" s="177"/>
      <c r="LUJ458" s="177"/>
      <c r="LUK458" s="177"/>
      <c r="LUL458" s="177"/>
      <c r="LUM458" s="177"/>
      <c r="LUN458" s="177"/>
      <c r="LUO458" s="177"/>
      <c r="LUP458" s="177"/>
      <c r="LUQ458" s="177"/>
      <c r="LUR458" s="177"/>
      <c r="LUS458" s="177"/>
      <c r="LUT458" s="177"/>
      <c r="LUU458" s="177"/>
      <c r="LUV458" s="177"/>
      <c r="LUW458" s="177"/>
      <c r="LUX458" s="177"/>
      <c r="LUY458" s="177"/>
      <c r="LUZ458" s="177"/>
      <c r="LVA458" s="177"/>
      <c r="LVB458" s="177"/>
      <c r="LVC458" s="177"/>
      <c r="LVD458" s="177"/>
      <c r="LVE458" s="177"/>
      <c r="LVF458" s="177"/>
      <c r="LVG458" s="177"/>
      <c r="LVH458" s="177"/>
      <c r="LVI458" s="177"/>
      <c r="LVJ458" s="177"/>
      <c r="LVK458" s="177"/>
      <c r="LVL458" s="177"/>
      <c r="LVM458" s="177"/>
      <c r="LVN458" s="177"/>
      <c r="LVO458" s="177"/>
      <c r="LVP458" s="177"/>
      <c r="LVQ458" s="177"/>
      <c r="LVR458" s="177"/>
      <c r="LVS458" s="177"/>
      <c r="LVT458" s="177"/>
      <c r="LVU458" s="177"/>
      <c r="LVV458" s="177"/>
      <c r="LVW458" s="177"/>
      <c r="LVX458" s="177"/>
      <c r="LVY458" s="177"/>
      <c r="LVZ458" s="177"/>
      <c r="LWA458" s="177"/>
      <c r="LWB458" s="177"/>
      <c r="LWC458" s="177"/>
      <c r="LWD458" s="177"/>
      <c r="LWE458" s="177"/>
      <c r="LWF458" s="177"/>
      <c r="LWG458" s="177"/>
      <c r="LWH458" s="177"/>
      <c r="LWI458" s="177"/>
      <c r="LWJ458" s="177"/>
      <c r="LWK458" s="177"/>
      <c r="LWL458" s="177"/>
      <c r="LWM458" s="177"/>
      <c r="LWN458" s="177"/>
      <c r="LWO458" s="177"/>
      <c r="LWP458" s="177"/>
      <c r="LWQ458" s="177"/>
      <c r="LWR458" s="177"/>
      <c r="LWS458" s="177"/>
      <c r="LWT458" s="177"/>
      <c r="LWU458" s="177"/>
      <c r="LWV458" s="177"/>
      <c r="LWW458" s="177"/>
      <c r="LWX458" s="177"/>
      <c r="LWY458" s="177"/>
      <c r="LWZ458" s="177"/>
      <c r="LXA458" s="177"/>
      <c r="LXB458" s="177"/>
      <c r="LXC458" s="177"/>
      <c r="LXD458" s="177"/>
      <c r="LXE458" s="177"/>
      <c r="LXF458" s="177"/>
      <c r="LXG458" s="177"/>
      <c r="LXH458" s="177"/>
      <c r="LXI458" s="177"/>
      <c r="LXJ458" s="177"/>
      <c r="LXK458" s="177"/>
      <c r="LXL458" s="177"/>
      <c r="LXM458" s="177"/>
      <c r="LXN458" s="177"/>
      <c r="LXO458" s="177"/>
      <c r="LXP458" s="177"/>
      <c r="LXQ458" s="177"/>
      <c r="LXR458" s="177"/>
      <c r="LXS458" s="177"/>
      <c r="LXT458" s="177"/>
      <c r="LXU458" s="177"/>
      <c r="LXV458" s="177"/>
      <c r="LXW458" s="177"/>
      <c r="LXX458" s="177"/>
      <c r="LXY458" s="177"/>
      <c r="LXZ458" s="177"/>
      <c r="LYA458" s="177"/>
      <c r="LYB458" s="177"/>
      <c r="LYC458" s="177"/>
      <c r="LYD458" s="177"/>
      <c r="LYE458" s="177"/>
      <c r="LYF458" s="177"/>
      <c r="LYG458" s="177"/>
      <c r="LYH458" s="177"/>
      <c r="LYI458" s="177"/>
      <c r="LYJ458" s="177"/>
      <c r="LYK458" s="177"/>
      <c r="LYL458" s="177"/>
      <c r="LYM458" s="177"/>
      <c r="LYN458" s="177"/>
      <c r="LYO458" s="177"/>
      <c r="LYP458" s="177"/>
      <c r="LYQ458" s="177"/>
      <c r="LYR458" s="177"/>
      <c r="LYS458" s="177"/>
      <c r="LYT458" s="177"/>
      <c r="LYU458" s="177"/>
      <c r="LYV458" s="177"/>
      <c r="LYW458" s="177"/>
      <c r="LYX458" s="177"/>
      <c r="LYY458" s="177"/>
      <c r="LYZ458" s="177"/>
      <c r="LZA458" s="177"/>
      <c r="LZB458" s="177"/>
      <c r="LZC458" s="177"/>
      <c r="LZD458" s="177"/>
      <c r="LZE458" s="177"/>
      <c r="LZF458" s="177"/>
      <c r="LZG458" s="177"/>
      <c r="LZH458" s="177"/>
      <c r="LZI458" s="177"/>
      <c r="LZJ458" s="177"/>
      <c r="LZK458" s="177"/>
      <c r="LZL458" s="177"/>
      <c r="LZM458" s="177"/>
      <c r="LZN458" s="177"/>
      <c r="LZO458" s="177"/>
      <c r="LZP458" s="177"/>
      <c r="LZQ458" s="177"/>
      <c r="LZR458" s="177"/>
      <c r="LZS458" s="177"/>
      <c r="LZT458" s="177"/>
      <c r="LZU458" s="177"/>
      <c r="LZV458" s="177"/>
      <c r="LZW458" s="177"/>
      <c r="LZX458" s="177"/>
      <c r="LZY458" s="177"/>
      <c r="LZZ458" s="177"/>
      <c r="MAA458" s="177"/>
      <c r="MAB458" s="177"/>
      <c r="MAC458" s="177"/>
      <c r="MAD458" s="177"/>
      <c r="MAE458" s="177"/>
      <c r="MAF458" s="177"/>
      <c r="MAG458" s="177"/>
      <c r="MAH458" s="177"/>
      <c r="MAI458" s="177"/>
      <c r="MAJ458" s="177"/>
      <c r="MAK458" s="177"/>
      <c r="MAL458" s="177"/>
      <c r="MAM458" s="177"/>
      <c r="MAN458" s="177"/>
      <c r="MAO458" s="177"/>
      <c r="MAP458" s="177"/>
      <c r="MAQ458" s="177"/>
      <c r="MAR458" s="177"/>
      <c r="MAS458" s="177"/>
      <c r="MAT458" s="177"/>
      <c r="MAU458" s="177"/>
      <c r="MAV458" s="177"/>
      <c r="MAW458" s="177"/>
      <c r="MAX458" s="177"/>
      <c r="MAY458" s="177"/>
      <c r="MAZ458" s="177"/>
      <c r="MBA458" s="177"/>
      <c r="MBB458" s="177"/>
      <c r="MBC458" s="177"/>
      <c r="MBD458" s="177"/>
      <c r="MBE458" s="177"/>
      <c r="MBF458" s="177"/>
      <c r="MBG458" s="177"/>
      <c r="MBH458" s="177"/>
      <c r="MBI458" s="177"/>
      <c r="MBJ458" s="177"/>
      <c r="MBK458" s="177"/>
      <c r="MBL458" s="177"/>
      <c r="MBM458" s="177"/>
      <c r="MBN458" s="177"/>
      <c r="MBO458" s="177"/>
      <c r="MBP458" s="177"/>
      <c r="MBQ458" s="177"/>
      <c r="MBR458" s="177"/>
      <c r="MBS458" s="177"/>
      <c r="MBT458" s="177"/>
      <c r="MBU458" s="177"/>
      <c r="MBV458" s="177"/>
      <c r="MBW458" s="177"/>
      <c r="MBX458" s="177"/>
      <c r="MBY458" s="177"/>
      <c r="MBZ458" s="177"/>
      <c r="MCA458" s="177"/>
      <c r="MCB458" s="177"/>
      <c r="MCC458" s="177"/>
      <c r="MCD458" s="177"/>
      <c r="MCE458" s="177"/>
      <c r="MCF458" s="177"/>
      <c r="MCG458" s="177"/>
      <c r="MCH458" s="177"/>
      <c r="MCI458" s="177"/>
      <c r="MCJ458" s="177"/>
      <c r="MCK458" s="177"/>
      <c r="MCL458" s="177"/>
      <c r="MCM458" s="177"/>
      <c r="MCN458" s="177"/>
      <c r="MCO458" s="177"/>
      <c r="MCP458" s="177"/>
      <c r="MCQ458" s="177"/>
      <c r="MCR458" s="177"/>
      <c r="MCS458" s="177"/>
      <c r="MCT458" s="177"/>
      <c r="MCU458" s="177"/>
      <c r="MCV458" s="177"/>
      <c r="MCW458" s="177"/>
      <c r="MCX458" s="177"/>
      <c r="MCY458" s="177"/>
      <c r="MCZ458" s="177"/>
      <c r="MDA458" s="177"/>
      <c r="MDB458" s="177"/>
      <c r="MDC458" s="177"/>
      <c r="MDD458" s="177"/>
      <c r="MDE458" s="177"/>
      <c r="MDF458" s="177"/>
      <c r="MDG458" s="177"/>
      <c r="MDH458" s="177"/>
      <c r="MDI458" s="177"/>
      <c r="MDJ458" s="177"/>
      <c r="MDK458" s="177"/>
      <c r="MDL458" s="177"/>
      <c r="MDM458" s="177"/>
      <c r="MDN458" s="177"/>
      <c r="MDO458" s="177"/>
      <c r="MDP458" s="177"/>
      <c r="MDQ458" s="177"/>
      <c r="MDR458" s="177"/>
      <c r="MDS458" s="177"/>
      <c r="MDT458" s="177"/>
      <c r="MDU458" s="177"/>
      <c r="MDV458" s="177"/>
      <c r="MDW458" s="177"/>
      <c r="MDX458" s="177"/>
      <c r="MDY458" s="177"/>
      <c r="MDZ458" s="177"/>
      <c r="MEA458" s="177"/>
      <c r="MEB458" s="177"/>
      <c r="MEC458" s="177"/>
      <c r="MED458" s="177"/>
      <c r="MEE458" s="177"/>
      <c r="MEF458" s="177"/>
      <c r="MEG458" s="177"/>
      <c r="MEH458" s="177"/>
      <c r="MEI458" s="177"/>
      <c r="MEJ458" s="177"/>
      <c r="MEK458" s="177"/>
      <c r="MEL458" s="177"/>
      <c r="MEM458" s="177"/>
      <c r="MEN458" s="177"/>
      <c r="MEO458" s="177"/>
      <c r="MEP458" s="177"/>
      <c r="MEQ458" s="177"/>
      <c r="MER458" s="177"/>
      <c r="MES458" s="177"/>
      <c r="MET458" s="177"/>
      <c r="MEU458" s="177"/>
      <c r="MEV458" s="177"/>
      <c r="MEW458" s="177"/>
      <c r="MEX458" s="177"/>
      <c r="MEY458" s="177"/>
      <c r="MEZ458" s="177"/>
      <c r="MFA458" s="177"/>
      <c r="MFB458" s="177"/>
      <c r="MFC458" s="177"/>
      <c r="MFD458" s="177"/>
      <c r="MFE458" s="177"/>
      <c r="MFF458" s="177"/>
      <c r="MFG458" s="177"/>
      <c r="MFH458" s="177"/>
      <c r="MFI458" s="177"/>
      <c r="MFJ458" s="177"/>
      <c r="MFK458" s="177"/>
      <c r="MFL458" s="177"/>
      <c r="MFM458" s="177"/>
      <c r="MFN458" s="177"/>
      <c r="MFO458" s="177"/>
      <c r="MFP458" s="177"/>
      <c r="MFQ458" s="177"/>
      <c r="MFR458" s="177"/>
      <c r="MFS458" s="177"/>
      <c r="MFT458" s="177"/>
      <c r="MFU458" s="177"/>
      <c r="MFV458" s="177"/>
      <c r="MFW458" s="177"/>
      <c r="MFX458" s="177"/>
      <c r="MFY458" s="177"/>
      <c r="MFZ458" s="177"/>
      <c r="MGA458" s="177"/>
      <c r="MGB458" s="177"/>
      <c r="MGC458" s="177"/>
      <c r="MGD458" s="177"/>
      <c r="MGE458" s="177"/>
      <c r="MGF458" s="177"/>
      <c r="MGG458" s="177"/>
      <c r="MGH458" s="177"/>
      <c r="MGI458" s="177"/>
      <c r="MGJ458" s="177"/>
      <c r="MGK458" s="177"/>
      <c r="MGL458" s="177"/>
      <c r="MGM458" s="177"/>
      <c r="MGN458" s="177"/>
      <c r="MGO458" s="177"/>
      <c r="MGP458" s="177"/>
      <c r="MGQ458" s="177"/>
      <c r="MGR458" s="177"/>
      <c r="MGS458" s="177"/>
      <c r="MGT458" s="177"/>
      <c r="MGU458" s="177"/>
      <c r="MGV458" s="177"/>
      <c r="MGW458" s="177"/>
      <c r="MGX458" s="177"/>
      <c r="MGY458" s="177"/>
      <c r="MGZ458" s="177"/>
      <c r="MHA458" s="177"/>
      <c r="MHB458" s="177"/>
      <c r="MHC458" s="177"/>
      <c r="MHD458" s="177"/>
      <c r="MHE458" s="177"/>
      <c r="MHF458" s="177"/>
      <c r="MHG458" s="177"/>
      <c r="MHH458" s="177"/>
      <c r="MHI458" s="177"/>
      <c r="MHJ458" s="177"/>
      <c r="MHK458" s="177"/>
      <c r="MHL458" s="177"/>
      <c r="MHM458" s="177"/>
      <c r="MHN458" s="177"/>
      <c r="MHO458" s="177"/>
      <c r="MHP458" s="177"/>
      <c r="MHQ458" s="177"/>
      <c r="MHR458" s="177"/>
      <c r="MHS458" s="177"/>
      <c r="MHT458" s="177"/>
      <c r="MHU458" s="177"/>
      <c r="MHV458" s="177"/>
      <c r="MHW458" s="177"/>
      <c r="MHX458" s="177"/>
      <c r="MHY458" s="177"/>
      <c r="MHZ458" s="177"/>
      <c r="MIA458" s="177"/>
      <c r="MIB458" s="177"/>
      <c r="MIC458" s="177"/>
      <c r="MID458" s="177"/>
      <c r="MIE458" s="177"/>
      <c r="MIF458" s="177"/>
      <c r="MIG458" s="177"/>
      <c r="MIH458" s="177"/>
      <c r="MII458" s="177"/>
      <c r="MIJ458" s="177"/>
      <c r="MIK458" s="177"/>
      <c r="MIL458" s="177"/>
      <c r="MIM458" s="177"/>
      <c r="MIN458" s="177"/>
      <c r="MIO458" s="177"/>
      <c r="MIP458" s="177"/>
      <c r="MIQ458" s="177"/>
      <c r="MIR458" s="177"/>
      <c r="MIS458" s="177"/>
      <c r="MIT458" s="177"/>
      <c r="MIU458" s="177"/>
      <c r="MIV458" s="177"/>
      <c r="MIW458" s="177"/>
      <c r="MIX458" s="177"/>
      <c r="MIY458" s="177"/>
      <c r="MIZ458" s="177"/>
      <c r="MJA458" s="177"/>
      <c r="MJB458" s="177"/>
      <c r="MJC458" s="177"/>
      <c r="MJD458" s="177"/>
      <c r="MJE458" s="177"/>
      <c r="MJF458" s="177"/>
      <c r="MJG458" s="177"/>
      <c r="MJH458" s="177"/>
      <c r="MJI458" s="177"/>
      <c r="MJJ458" s="177"/>
      <c r="MJK458" s="177"/>
      <c r="MJL458" s="177"/>
      <c r="MJM458" s="177"/>
      <c r="MJN458" s="177"/>
      <c r="MJO458" s="177"/>
      <c r="MJP458" s="177"/>
      <c r="MJQ458" s="177"/>
      <c r="MJR458" s="177"/>
      <c r="MJS458" s="177"/>
      <c r="MJT458" s="177"/>
      <c r="MJU458" s="177"/>
      <c r="MJV458" s="177"/>
      <c r="MJW458" s="177"/>
      <c r="MJX458" s="177"/>
      <c r="MJY458" s="177"/>
      <c r="MJZ458" s="177"/>
      <c r="MKA458" s="177"/>
      <c r="MKB458" s="177"/>
      <c r="MKC458" s="177"/>
      <c r="MKD458" s="177"/>
      <c r="MKE458" s="177"/>
      <c r="MKF458" s="177"/>
      <c r="MKG458" s="177"/>
      <c r="MKH458" s="177"/>
      <c r="MKI458" s="177"/>
      <c r="MKJ458" s="177"/>
      <c r="MKK458" s="177"/>
      <c r="MKL458" s="177"/>
      <c r="MKM458" s="177"/>
      <c r="MKN458" s="177"/>
      <c r="MKO458" s="177"/>
      <c r="MKP458" s="177"/>
      <c r="MKQ458" s="177"/>
      <c r="MKR458" s="177"/>
      <c r="MKS458" s="177"/>
      <c r="MKT458" s="177"/>
      <c r="MKU458" s="177"/>
      <c r="MKV458" s="177"/>
      <c r="MKW458" s="177"/>
      <c r="MKX458" s="177"/>
      <c r="MKY458" s="177"/>
      <c r="MKZ458" s="177"/>
      <c r="MLA458" s="177"/>
      <c r="MLB458" s="177"/>
      <c r="MLC458" s="177"/>
      <c r="MLD458" s="177"/>
      <c r="MLE458" s="177"/>
      <c r="MLF458" s="177"/>
      <c r="MLG458" s="177"/>
      <c r="MLH458" s="177"/>
      <c r="MLI458" s="177"/>
      <c r="MLJ458" s="177"/>
      <c r="MLK458" s="177"/>
      <c r="MLL458" s="177"/>
      <c r="MLM458" s="177"/>
      <c r="MLN458" s="177"/>
      <c r="MLO458" s="177"/>
      <c r="MLP458" s="177"/>
      <c r="MLQ458" s="177"/>
      <c r="MLR458" s="177"/>
      <c r="MLS458" s="177"/>
      <c r="MLT458" s="177"/>
      <c r="MLU458" s="177"/>
      <c r="MLV458" s="177"/>
      <c r="MLW458" s="177"/>
      <c r="MLX458" s="177"/>
      <c r="MLY458" s="177"/>
      <c r="MLZ458" s="177"/>
      <c r="MMA458" s="177"/>
      <c r="MMB458" s="177"/>
      <c r="MMC458" s="177"/>
      <c r="MMD458" s="177"/>
      <c r="MME458" s="177"/>
      <c r="MMF458" s="177"/>
      <c r="MMG458" s="177"/>
      <c r="MMH458" s="177"/>
      <c r="MMI458" s="177"/>
      <c r="MMJ458" s="177"/>
      <c r="MMK458" s="177"/>
      <c r="MML458" s="177"/>
      <c r="MMM458" s="177"/>
      <c r="MMN458" s="177"/>
      <c r="MMO458" s="177"/>
      <c r="MMP458" s="177"/>
      <c r="MMQ458" s="177"/>
      <c r="MMR458" s="177"/>
      <c r="MMS458" s="177"/>
      <c r="MMT458" s="177"/>
      <c r="MMU458" s="177"/>
      <c r="MMV458" s="177"/>
      <c r="MMW458" s="177"/>
      <c r="MMX458" s="177"/>
      <c r="MMY458" s="177"/>
      <c r="MMZ458" s="177"/>
      <c r="MNA458" s="177"/>
      <c r="MNB458" s="177"/>
      <c r="MNC458" s="177"/>
      <c r="MND458" s="177"/>
      <c r="MNE458" s="177"/>
      <c r="MNF458" s="177"/>
      <c r="MNG458" s="177"/>
      <c r="MNH458" s="177"/>
      <c r="MNI458" s="177"/>
      <c r="MNJ458" s="177"/>
      <c r="MNK458" s="177"/>
      <c r="MNL458" s="177"/>
      <c r="MNM458" s="177"/>
      <c r="MNN458" s="177"/>
      <c r="MNO458" s="177"/>
      <c r="MNP458" s="177"/>
      <c r="MNQ458" s="177"/>
      <c r="MNR458" s="177"/>
      <c r="MNS458" s="177"/>
      <c r="MNT458" s="177"/>
      <c r="MNU458" s="177"/>
      <c r="MNV458" s="177"/>
      <c r="MNW458" s="177"/>
      <c r="MNX458" s="177"/>
      <c r="MNY458" s="177"/>
      <c r="MNZ458" s="177"/>
      <c r="MOA458" s="177"/>
      <c r="MOB458" s="177"/>
      <c r="MOC458" s="177"/>
      <c r="MOD458" s="177"/>
      <c r="MOE458" s="177"/>
      <c r="MOF458" s="177"/>
      <c r="MOG458" s="177"/>
      <c r="MOH458" s="177"/>
      <c r="MOI458" s="177"/>
      <c r="MOJ458" s="177"/>
      <c r="MOK458" s="177"/>
      <c r="MOL458" s="177"/>
      <c r="MOM458" s="177"/>
      <c r="MON458" s="177"/>
      <c r="MOO458" s="177"/>
      <c r="MOP458" s="177"/>
      <c r="MOQ458" s="177"/>
      <c r="MOR458" s="177"/>
      <c r="MOS458" s="177"/>
      <c r="MOT458" s="177"/>
      <c r="MOU458" s="177"/>
      <c r="MOV458" s="177"/>
      <c r="MOW458" s="177"/>
      <c r="MOX458" s="177"/>
      <c r="MOY458" s="177"/>
      <c r="MOZ458" s="177"/>
      <c r="MPA458" s="177"/>
      <c r="MPB458" s="177"/>
      <c r="MPC458" s="177"/>
      <c r="MPD458" s="177"/>
      <c r="MPE458" s="177"/>
      <c r="MPF458" s="177"/>
      <c r="MPG458" s="177"/>
      <c r="MPH458" s="177"/>
      <c r="MPI458" s="177"/>
      <c r="MPJ458" s="177"/>
      <c r="MPK458" s="177"/>
      <c r="MPL458" s="177"/>
      <c r="MPM458" s="177"/>
      <c r="MPN458" s="177"/>
      <c r="MPO458" s="177"/>
      <c r="MPP458" s="177"/>
      <c r="MPQ458" s="177"/>
      <c r="MPR458" s="177"/>
      <c r="MPS458" s="177"/>
      <c r="MPT458" s="177"/>
      <c r="MPU458" s="177"/>
      <c r="MPV458" s="177"/>
      <c r="MPW458" s="177"/>
      <c r="MPX458" s="177"/>
      <c r="MPY458" s="177"/>
      <c r="MPZ458" s="177"/>
      <c r="MQA458" s="177"/>
      <c r="MQB458" s="177"/>
      <c r="MQC458" s="177"/>
      <c r="MQD458" s="177"/>
      <c r="MQE458" s="177"/>
      <c r="MQF458" s="177"/>
      <c r="MQG458" s="177"/>
      <c r="MQH458" s="177"/>
      <c r="MQI458" s="177"/>
      <c r="MQJ458" s="177"/>
      <c r="MQK458" s="177"/>
      <c r="MQL458" s="177"/>
      <c r="MQM458" s="177"/>
      <c r="MQN458" s="177"/>
      <c r="MQO458" s="177"/>
      <c r="MQP458" s="177"/>
      <c r="MQQ458" s="177"/>
      <c r="MQR458" s="177"/>
      <c r="MQS458" s="177"/>
      <c r="MQT458" s="177"/>
      <c r="MQU458" s="177"/>
      <c r="MQV458" s="177"/>
      <c r="MQW458" s="177"/>
      <c r="MQX458" s="177"/>
      <c r="MQY458" s="177"/>
      <c r="MQZ458" s="177"/>
      <c r="MRA458" s="177"/>
      <c r="MRB458" s="177"/>
      <c r="MRC458" s="177"/>
      <c r="MRD458" s="177"/>
      <c r="MRE458" s="177"/>
      <c r="MRF458" s="177"/>
      <c r="MRG458" s="177"/>
      <c r="MRH458" s="177"/>
      <c r="MRI458" s="177"/>
      <c r="MRJ458" s="177"/>
      <c r="MRK458" s="177"/>
      <c r="MRL458" s="177"/>
      <c r="MRM458" s="177"/>
      <c r="MRN458" s="177"/>
      <c r="MRO458" s="177"/>
      <c r="MRP458" s="177"/>
      <c r="MRQ458" s="177"/>
      <c r="MRR458" s="177"/>
      <c r="MRS458" s="177"/>
      <c r="MRT458" s="177"/>
      <c r="MRU458" s="177"/>
      <c r="MRV458" s="177"/>
      <c r="MRW458" s="177"/>
      <c r="MRX458" s="177"/>
      <c r="MRY458" s="177"/>
      <c r="MRZ458" s="177"/>
      <c r="MSA458" s="177"/>
      <c r="MSB458" s="177"/>
      <c r="MSC458" s="177"/>
      <c r="MSD458" s="177"/>
      <c r="MSE458" s="177"/>
      <c r="MSF458" s="177"/>
      <c r="MSG458" s="177"/>
      <c r="MSH458" s="177"/>
      <c r="MSI458" s="177"/>
      <c r="MSJ458" s="177"/>
      <c r="MSK458" s="177"/>
      <c r="MSL458" s="177"/>
      <c r="MSM458" s="177"/>
      <c r="MSN458" s="177"/>
      <c r="MSO458" s="177"/>
      <c r="MSP458" s="177"/>
      <c r="MSQ458" s="177"/>
      <c r="MSR458" s="177"/>
      <c r="MSS458" s="177"/>
      <c r="MST458" s="177"/>
      <c r="MSU458" s="177"/>
      <c r="MSV458" s="177"/>
      <c r="MSW458" s="177"/>
      <c r="MSX458" s="177"/>
      <c r="MSY458" s="177"/>
      <c r="MSZ458" s="177"/>
      <c r="MTA458" s="177"/>
      <c r="MTB458" s="177"/>
      <c r="MTC458" s="177"/>
      <c r="MTD458" s="177"/>
      <c r="MTE458" s="177"/>
      <c r="MTF458" s="177"/>
      <c r="MTG458" s="177"/>
      <c r="MTH458" s="177"/>
      <c r="MTI458" s="177"/>
      <c r="MTJ458" s="177"/>
      <c r="MTK458" s="177"/>
      <c r="MTL458" s="177"/>
      <c r="MTM458" s="177"/>
      <c r="MTN458" s="177"/>
      <c r="MTO458" s="177"/>
      <c r="MTP458" s="177"/>
      <c r="MTQ458" s="177"/>
      <c r="MTR458" s="177"/>
      <c r="MTS458" s="177"/>
      <c r="MTT458" s="177"/>
      <c r="MTU458" s="177"/>
      <c r="MTV458" s="177"/>
      <c r="MTW458" s="177"/>
      <c r="MTX458" s="177"/>
      <c r="MTY458" s="177"/>
      <c r="MTZ458" s="177"/>
      <c r="MUA458" s="177"/>
      <c r="MUB458" s="177"/>
      <c r="MUC458" s="177"/>
      <c r="MUD458" s="177"/>
      <c r="MUE458" s="177"/>
      <c r="MUF458" s="177"/>
      <c r="MUG458" s="177"/>
      <c r="MUH458" s="177"/>
      <c r="MUI458" s="177"/>
      <c r="MUJ458" s="177"/>
      <c r="MUK458" s="177"/>
      <c r="MUL458" s="177"/>
      <c r="MUM458" s="177"/>
      <c r="MUN458" s="177"/>
      <c r="MUO458" s="177"/>
      <c r="MUP458" s="177"/>
      <c r="MUQ458" s="177"/>
      <c r="MUR458" s="177"/>
      <c r="MUS458" s="177"/>
      <c r="MUT458" s="177"/>
      <c r="MUU458" s="177"/>
      <c r="MUV458" s="177"/>
      <c r="MUW458" s="177"/>
      <c r="MUX458" s="177"/>
      <c r="MUY458" s="177"/>
      <c r="MUZ458" s="177"/>
      <c r="MVA458" s="177"/>
      <c r="MVB458" s="177"/>
      <c r="MVC458" s="177"/>
      <c r="MVD458" s="177"/>
      <c r="MVE458" s="177"/>
      <c r="MVF458" s="177"/>
      <c r="MVG458" s="177"/>
      <c r="MVH458" s="177"/>
      <c r="MVI458" s="177"/>
      <c r="MVJ458" s="177"/>
      <c r="MVK458" s="177"/>
      <c r="MVL458" s="177"/>
      <c r="MVM458" s="177"/>
      <c r="MVN458" s="177"/>
      <c r="MVO458" s="177"/>
      <c r="MVP458" s="177"/>
      <c r="MVQ458" s="177"/>
      <c r="MVR458" s="177"/>
      <c r="MVS458" s="177"/>
      <c r="MVT458" s="177"/>
      <c r="MVU458" s="177"/>
      <c r="MVV458" s="177"/>
      <c r="MVW458" s="177"/>
      <c r="MVX458" s="177"/>
      <c r="MVY458" s="177"/>
      <c r="MVZ458" s="177"/>
      <c r="MWA458" s="177"/>
      <c r="MWB458" s="177"/>
      <c r="MWC458" s="177"/>
      <c r="MWD458" s="177"/>
      <c r="MWE458" s="177"/>
      <c r="MWF458" s="177"/>
      <c r="MWG458" s="177"/>
      <c r="MWH458" s="177"/>
      <c r="MWI458" s="177"/>
      <c r="MWJ458" s="177"/>
      <c r="MWK458" s="177"/>
      <c r="MWL458" s="177"/>
      <c r="MWM458" s="177"/>
      <c r="MWN458" s="177"/>
      <c r="MWO458" s="177"/>
      <c r="MWP458" s="177"/>
      <c r="MWQ458" s="177"/>
      <c r="MWR458" s="177"/>
      <c r="MWS458" s="177"/>
      <c r="MWT458" s="177"/>
      <c r="MWU458" s="177"/>
      <c r="MWV458" s="177"/>
      <c r="MWW458" s="177"/>
      <c r="MWX458" s="177"/>
      <c r="MWY458" s="177"/>
      <c r="MWZ458" s="177"/>
      <c r="MXA458" s="177"/>
      <c r="MXB458" s="177"/>
      <c r="MXC458" s="177"/>
      <c r="MXD458" s="177"/>
      <c r="MXE458" s="177"/>
      <c r="MXF458" s="177"/>
      <c r="MXG458" s="177"/>
      <c r="MXH458" s="177"/>
      <c r="MXI458" s="177"/>
      <c r="MXJ458" s="177"/>
      <c r="MXK458" s="177"/>
      <c r="MXL458" s="177"/>
      <c r="MXM458" s="177"/>
      <c r="MXN458" s="177"/>
      <c r="MXO458" s="177"/>
      <c r="MXP458" s="177"/>
      <c r="MXQ458" s="177"/>
      <c r="MXR458" s="177"/>
      <c r="MXS458" s="177"/>
      <c r="MXT458" s="177"/>
      <c r="MXU458" s="177"/>
      <c r="MXV458" s="177"/>
      <c r="MXW458" s="177"/>
      <c r="MXX458" s="177"/>
      <c r="MXY458" s="177"/>
      <c r="MXZ458" s="177"/>
      <c r="MYA458" s="177"/>
      <c r="MYB458" s="177"/>
      <c r="MYC458" s="177"/>
      <c r="MYD458" s="177"/>
      <c r="MYE458" s="177"/>
      <c r="MYF458" s="177"/>
      <c r="MYG458" s="177"/>
      <c r="MYH458" s="177"/>
      <c r="MYI458" s="177"/>
      <c r="MYJ458" s="177"/>
      <c r="MYK458" s="177"/>
      <c r="MYL458" s="177"/>
      <c r="MYM458" s="177"/>
      <c r="MYN458" s="177"/>
      <c r="MYO458" s="177"/>
      <c r="MYP458" s="177"/>
      <c r="MYQ458" s="177"/>
      <c r="MYR458" s="177"/>
      <c r="MYS458" s="177"/>
      <c r="MYT458" s="177"/>
      <c r="MYU458" s="177"/>
      <c r="MYV458" s="177"/>
      <c r="MYW458" s="177"/>
      <c r="MYX458" s="177"/>
      <c r="MYY458" s="177"/>
      <c r="MYZ458" s="177"/>
      <c r="MZA458" s="177"/>
      <c r="MZB458" s="177"/>
      <c r="MZC458" s="177"/>
      <c r="MZD458" s="177"/>
      <c r="MZE458" s="177"/>
      <c r="MZF458" s="177"/>
      <c r="MZG458" s="177"/>
      <c r="MZH458" s="177"/>
      <c r="MZI458" s="177"/>
      <c r="MZJ458" s="177"/>
      <c r="MZK458" s="177"/>
      <c r="MZL458" s="177"/>
      <c r="MZM458" s="177"/>
      <c r="MZN458" s="177"/>
      <c r="MZO458" s="177"/>
      <c r="MZP458" s="177"/>
      <c r="MZQ458" s="177"/>
      <c r="MZR458" s="177"/>
      <c r="MZS458" s="177"/>
      <c r="MZT458" s="177"/>
      <c r="MZU458" s="177"/>
      <c r="MZV458" s="177"/>
      <c r="MZW458" s="177"/>
      <c r="MZX458" s="177"/>
      <c r="MZY458" s="177"/>
      <c r="MZZ458" s="177"/>
      <c r="NAA458" s="177"/>
      <c r="NAB458" s="177"/>
      <c r="NAC458" s="177"/>
      <c r="NAD458" s="177"/>
      <c r="NAE458" s="177"/>
      <c r="NAF458" s="177"/>
      <c r="NAG458" s="177"/>
      <c r="NAH458" s="177"/>
      <c r="NAI458" s="177"/>
      <c r="NAJ458" s="177"/>
      <c r="NAK458" s="177"/>
      <c r="NAL458" s="177"/>
      <c r="NAM458" s="177"/>
      <c r="NAN458" s="177"/>
      <c r="NAO458" s="177"/>
      <c r="NAP458" s="177"/>
      <c r="NAQ458" s="177"/>
      <c r="NAR458" s="177"/>
      <c r="NAS458" s="177"/>
      <c r="NAT458" s="177"/>
      <c r="NAU458" s="177"/>
      <c r="NAV458" s="177"/>
      <c r="NAW458" s="177"/>
      <c r="NAX458" s="177"/>
      <c r="NAY458" s="177"/>
      <c r="NAZ458" s="177"/>
      <c r="NBA458" s="177"/>
      <c r="NBB458" s="177"/>
      <c r="NBC458" s="177"/>
      <c r="NBD458" s="177"/>
      <c r="NBE458" s="177"/>
      <c r="NBF458" s="177"/>
      <c r="NBG458" s="177"/>
      <c r="NBH458" s="177"/>
      <c r="NBI458" s="177"/>
      <c r="NBJ458" s="177"/>
      <c r="NBK458" s="177"/>
      <c r="NBL458" s="177"/>
      <c r="NBM458" s="177"/>
      <c r="NBN458" s="177"/>
      <c r="NBO458" s="177"/>
      <c r="NBP458" s="177"/>
      <c r="NBQ458" s="177"/>
      <c r="NBR458" s="177"/>
      <c r="NBS458" s="177"/>
      <c r="NBT458" s="177"/>
      <c r="NBU458" s="177"/>
      <c r="NBV458" s="177"/>
      <c r="NBW458" s="177"/>
      <c r="NBX458" s="177"/>
      <c r="NBY458" s="177"/>
      <c r="NBZ458" s="177"/>
      <c r="NCA458" s="177"/>
      <c r="NCB458" s="177"/>
      <c r="NCC458" s="177"/>
      <c r="NCD458" s="177"/>
      <c r="NCE458" s="177"/>
      <c r="NCF458" s="177"/>
      <c r="NCG458" s="177"/>
      <c r="NCH458" s="177"/>
      <c r="NCI458" s="177"/>
      <c r="NCJ458" s="177"/>
      <c r="NCK458" s="177"/>
      <c r="NCL458" s="177"/>
      <c r="NCM458" s="177"/>
      <c r="NCN458" s="177"/>
      <c r="NCO458" s="177"/>
      <c r="NCP458" s="177"/>
      <c r="NCQ458" s="177"/>
      <c r="NCR458" s="177"/>
      <c r="NCS458" s="177"/>
      <c r="NCT458" s="177"/>
      <c r="NCU458" s="177"/>
      <c r="NCV458" s="177"/>
      <c r="NCW458" s="177"/>
      <c r="NCX458" s="177"/>
      <c r="NCY458" s="177"/>
      <c r="NCZ458" s="177"/>
      <c r="NDA458" s="177"/>
      <c r="NDB458" s="177"/>
      <c r="NDC458" s="177"/>
      <c r="NDD458" s="177"/>
      <c r="NDE458" s="177"/>
      <c r="NDF458" s="177"/>
      <c r="NDG458" s="177"/>
      <c r="NDH458" s="177"/>
      <c r="NDI458" s="177"/>
      <c r="NDJ458" s="177"/>
      <c r="NDK458" s="177"/>
      <c r="NDL458" s="177"/>
      <c r="NDM458" s="177"/>
      <c r="NDN458" s="177"/>
      <c r="NDO458" s="177"/>
      <c r="NDP458" s="177"/>
      <c r="NDQ458" s="177"/>
      <c r="NDR458" s="177"/>
      <c r="NDS458" s="177"/>
      <c r="NDT458" s="177"/>
      <c r="NDU458" s="177"/>
      <c r="NDV458" s="177"/>
      <c r="NDW458" s="177"/>
      <c r="NDX458" s="177"/>
      <c r="NDY458" s="177"/>
      <c r="NDZ458" s="177"/>
      <c r="NEA458" s="177"/>
      <c r="NEB458" s="177"/>
      <c r="NEC458" s="177"/>
      <c r="NED458" s="177"/>
      <c r="NEE458" s="177"/>
      <c r="NEF458" s="177"/>
      <c r="NEG458" s="177"/>
      <c r="NEH458" s="177"/>
      <c r="NEI458" s="177"/>
      <c r="NEJ458" s="177"/>
      <c r="NEK458" s="177"/>
      <c r="NEL458" s="177"/>
      <c r="NEM458" s="177"/>
      <c r="NEN458" s="177"/>
      <c r="NEO458" s="177"/>
      <c r="NEP458" s="177"/>
      <c r="NEQ458" s="177"/>
      <c r="NER458" s="177"/>
      <c r="NES458" s="177"/>
      <c r="NET458" s="177"/>
      <c r="NEU458" s="177"/>
      <c r="NEV458" s="177"/>
      <c r="NEW458" s="177"/>
      <c r="NEX458" s="177"/>
      <c r="NEY458" s="177"/>
      <c r="NEZ458" s="177"/>
      <c r="NFA458" s="177"/>
      <c r="NFB458" s="177"/>
      <c r="NFC458" s="177"/>
      <c r="NFD458" s="177"/>
      <c r="NFE458" s="177"/>
      <c r="NFF458" s="177"/>
      <c r="NFG458" s="177"/>
      <c r="NFH458" s="177"/>
      <c r="NFI458" s="177"/>
      <c r="NFJ458" s="177"/>
      <c r="NFK458" s="177"/>
      <c r="NFL458" s="177"/>
      <c r="NFM458" s="177"/>
      <c r="NFN458" s="177"/>
      <c r="NFO458" s="177"/>
      <c r="NFP458" s="177"/>
      <c r="NFQ458" s="177"/>
      <c r="NFR458" s="177"/>
      <c r="NFS458" s="177"/>
      <c r="NFT458" s="177"/>
      <c r="NFU458" s="177"/>
      <c r="NFV458" s="177"/>
      <c r="NFW458" s="177"/>
      <c r="NFX458" s="177"/>
      <c r="NFY458" s="177"/>
      <c r="NFZ458" s="177"/>
      <c r="NGA458" s="177"/>
      <c r="NGB458" s="177"/>
      <c r="NGC458" s="177"/>
      <c r="NGD458" s="177"/>
      <c r="NGE458" s="177"/>
      <c r="NGF458" s="177"/>
      <c r="NGG458" s="177"/>
      <c r="NGH458" s="177"/>
      <c r="NGI458" s="177"/>
      <c r="NGJ458" s="177"/>
      <c r="NGK458" s="177"/>
      <c r="NGL458" s="177"/>
      <c r="NGM458" s="177"/>
      <c r="NGN458" s="177"/>
      <c r="NGO458" s="177"/>
      <c r="NGP458" s="177"/>
      <c r="NGQ458" s="177"/>
      <c r="NGR458" s="177"/>
      <c r="NGS458" s="177"/>
      <c r="NGT458" s="177"/>
      <c r="NGU458" s="177"/>
      <c r="NGV458" s="177"/>
      <c r="NGW458" s="177"/>
      <c r="NGX458" s="177"/>
      <c r="NGY458" s="177"/>
      <c r="NGZ458" s="177"/>
      <c r="NHA458" s="177"/>
      <c r="NHB458" s="177"/>
      <c r="NHC458" s="177"/>
      <c r="NHD458" s="177"/>
      <c r="NHE458" s="177"/>
      <c r="NHF458" s="177"/>
      <c r="NHG458" s="177"/>
      <c r="NHH458" s="177"/>
      <c r="NHI458" s="177"/>
      <c r="NHJ458" s="177"/>
      <c r="NHK458" s="177"/>
      <c r="NHL458" s="177"/>
      <c r="NHM458" s="177"/>
      <c r="NHN458" s="177"/>
      <c r="NHO458" s="177"/>
      <c r="NHP458" s="177"/>
      <c r="NHQ458" s="177"/>
      <c r="NHR458" s="177"/>
      <c r="NHS458" s="177"/>
      <c r="NHT458" s="177"/>
      <c r="NHU458" s="177"/>
      <c r="NHV458" s="177"/>
      <c r="NHW458" s="177"/>
      <c r="NHX458" s="177"/>
      <c r="NHY458" s="177"/>
      <c r="NHZ458" s="177"/>
      <c r="NIA458" s="177"/>
      <c r="NIB458" s="177"/>
      <c r="NIC458" s="177"/>
      <c r="NID458" s="177"/>
      <c r="NIE458" s="177"/>
      <c r="NIF458" s="177"/>
      <c r="NIG458" s="177"/>
      <c r="NIH458" s="177"/>
      <c r="NII458" s="177"/>
      <c r="NIJ458" s="177"/>
      <c r="NIK458" s="177"/>
      <c r="NIL458" s="177"/>
      <c r="NIM458" s="177"/>
      <c r="NIN458" s="177"/>
      <c r="NIO458" s="177"/>
      <c r="NIP458" s="177"/>
      <c r="NIQ458" s="177"/>
      <c r="NIR458" s="177"/>
      <c r="NIS458" s="177"/>
      <c r="NIT458" s="177"/>
      <c r="NIU458" s="177"/>
      <c r="NIV458" s="177"/>
      <c r="NIW458" s="177"/>
      <c r="NIX458" s="177"/>
      <c r="NIY458" s="177"/>
      <c r="NIZ458" s="177"/>
      <c r="NJA458" s="177"/>
      <c r="NJB458" s="177"/>
      <c r="NJC458" s="177"/>
      <c r="NJD458" s="177"/>
      <c r="NJE458" s="177"/>
      <c r="NJF458" s="177"/>
      <c r="NJG458" s="177"/>
      <c r="NJH458" s="177"/>
      <c r="NJI458" s="177"/>
      <c r="NJJ458" s="177"/>
      <c r="NJK458" s="177"/>
      <c r="NJL458" s="177"/>
      <c r="NJM458" s="177"/>
      <c r="NJN458" s="177"/>
      <c r="NJO458" s="177"/>
      <c r="NJP458" s="177"/>
      <c r="NJQ458" s="177"/>
      <c r="NJR458" s="177"/>
      <c r="NJS458" s="177"/>
      <c r="NJT458" s="177"/>
      <c r="NJU458" s="177"/>
      <c r="NJV458" s="177"/>
      <c r="NJW458" s="177"/>
      <c r="NJX458" s="177"/>
      <c r="NJY458" s="177"/>
      <c r="NJZ458" s="177"/>
      <c r="NKA458" s="177"/>
      <c r="NKB458" s="177"/>
      <c r="NKC458" s="177"/>
      <c r="NKD458" s="177"/>
      <c r="NKE458" s="177"/>
      <c r="NKF458" s="177"/>
      <c r="NKG458" s="177"/>
      <c r="NKH458" s="177"/>
      <c r="NKI458" s="177"/>
      <c r="NKJ458" s="177"/>
      <c r="NKK458" s="177"/>
      <c r="NKL458" s="177"/>
      <c r="NKM458" s="177"/>
      <c r="NKN458" s="177"/>
      <c r="NKO458" s="177"/>
      <c r="NKP458" s="177"/>
      <c r="NKQ458" s="177"/>
      <c r="NKR458" s="177"/>
      <c r="NKS458" s="177"/>
      <c r="NKT458" s="177"/>
      <c r="NKU458" s="177"/>
      <c r="NKV458" s="177"/>
      <c r="NKW458" s="177"/>
      <c r="NKX458" s="177"/>
      <c r="NKY458" s="177"/>
      <c r="NKZ458" s="177"/>
      <c r="NLA458" s="177"/>
      <c r="NLB458" s="177"/>
      <c r="NLC458" s="177"/>
      <c r="NLD458" s="177"/>
      <c r="NLE458" s="177"/>
      <c r="NLF458" s="177"/>
      <c r="NLG458" s="177"/>
      <c r="NLH458" s="177"/>
      <c r="NLI458" s="177"/>
      <c r="NLJ458" s="177"/>
      <c r="NLK458" s="177"/>
      <c r="NLL458" s="177"/>
      <c r="NLM458" s="177"/>
      <c r="NLN458" s="177"/>
      <c r="NLO458" s="177"/>
      <c r="NLP458" s="177"/>
      <c r="NLQ458" s="177"/>
      <c r="NLR458" s="177"/>
      <c r="NLS458" s="177"/>
      <c r="NLT458" s="177"/>
      <c r="NLU458" s="177"/>
      <c r="NLV458" s="177"/>
      <c r="NLW458" s="177"/>
      <c r="NLX458" s="177"/>
      <c r="NLY458" s="177"/>
      <c r="NLZ458" s="177"/>
      <c r="NMA458" s="177"/>
      <c r="NMB458" s="177"/>
      <c r="NMC458" s="177"/>
      <c r="NMD458" s="177"/>
      <c r="NME458" s="177"/>
      <c r="NMF458" s="177"/>
      <c r="NMG458" s="177"/>
      <c r="NMH458" s="177"/>
      <c r="NMI458" s="177"/>
      <c r="NMJ458" s="177"/>
      <c r="NMK458" s="177"/>
      <c r="NML458" s="177"/>
      <c r="NMM458" s="177"/>
      <c r="NMN458" s="177"/>
      <c r="NMO458" s="177"/>
      <c r="NMP458" s="177"/>
      <c r="NMQ458" s="177"/>
      <c r="NMR458" s="177"/>
      <c r="NMS458" s="177"/>
      <c r="NMT458" s="177"/>
      <c r="NMU458" s="177"/>
      <c r="NMV458" s="177"/>
      <c r="NMW458" s="177"/>
      <c r="NMX458" s="177"/>
      <c r="NMY458" s="177"/>
      <c r="NMZ458" s="177"/>
      <c r="NNA458" s="177"/>
      <c r="NNB458" s="177"/>
      <c r="NNC458" s="177"/>
      <c r="NND458" s="177"/>
      <c r="NNE458" s="177"/>
      <c r="NNF458" s="177"/>
      <c r="NNG458" s="177"/>
      <c r="NNH458" s="177"/>
      <c r="NNI458" s="177"/>
      <c r="NNJ458" s="177"/>
      <c r="NNK458" s="177"/>
      <c r="NNL458" s="177"/>
      <c r="NNM458" s="177"/>
      <c r="NNN458" s="177"/>
      <c r="NNO458" s="177"/>
      <c r="NNP458" s="177"/>
      <c r="NNQ458" s="177"/>
      <c r="NNR458" s="177"/>
      <c r="NNS458" s="177"/>
      <c r="NNT458" s="177"/>
      <c r="NNU458" s="177"/>
      <c r="NNV458" s="177"/>
      <c r="NNW458" s="177"/>
      <c r="NNX458" s="177"/>
      <c r="NNY458" s="177"/>
      <c r="NNZ458" s="177"/>
      <c r="NOA458" s="177"/>
      <c r="NOB458" s="177"/>
      <c r="NOC458" s="177"/>
      <c r="NOD458" s="177"/>
      <c r="NOE458" s="177"/>
      <c r="NOF458" s="177"/>
      <c r="NOG458" s="177"/>
      <c r="NOH458" s="177"/>
      <c r="NOI458" s="177"/>
      <c r="NOJ458" s="177"/>
      <c r="NOK458" s="177"/>
      <c r="NOL458" s="177"/>
      <c r="NOM458" s="177"/>
      <c r="NON458" s="177"/>
      <c r="NOO458" s="177"/>
      <c r="NOP458" s="177"/>
      <c r="NOQ458" s="177"/>
      <c r="NOR458" s="177"/>
      <c r="NOS458" s="177"/>
      <c r="NOT458" s="177"/>
      <c r="NOU458" s="177"/>
      <c r="NOV458" s="177"/>
      <c r="NOW458" s="177"/>
      <c r="NOX458" s="177"/>
      <c r="NOY458" s="177"/>
      <c r="NOZ458" s="177"/>
      <c r="NPA458" s="177"/>
      <c r="NPB458" s="177"/>
      <c r="NPC458" s="177"/>
      <c r="NPD458" s="177"/>
      <c r="NPE458" s="177"/>
      <c r="NPF458" s="177"/>
      <c r="NPG458" s="177"/>
      <c r="NPH458" s="177"/>
      <c r="NPI458" s="177"/>
      <c r="NPJ458" s="177"/>
      <c r="NPK458" s="177"/>
      <c r="NPL458" s="177"/>
      <c r="NPM458" s="177"/>
      <c r="NPN458" s="177"/>
      <c r="NPO458" s="177"/>
      <c r="NPP458" s="177"/>
      <c r="NPQ458" s="177"/>
      <c r="NPR458" s="177"/>
      <c r="NPS458" s="177"/>
      <c r="NPT458" s="177"/>
      <c r="NPU458" s="177"/>
      <c r="NPV458" s="177"/>
      <c r="NPW458" s="177"/>
      <c r="NPX458" s="177"/>
      <c r="NPY458" s="177"/>
      <c r="NPZ458" s="177"/>
      <c r="NQA458" s="177"/>
      <c r="NQB458" s="177"/>
      <c r="NQC458" s="177"/>
      <c r="NQD458" s="177"/>
      <c r="NQE458" s="177"/>
      <c r="NQF458" s="177"/>
      <c r="NQG458" s="177"/>
      <c r="NQH458" s="177"/>
      <c r="NQI458" s="177"/>
      <c r="NQJ458" s="177"/>
      <c r="NQK458" s="177"/>
      <c r="NQL458" s="177"/>
      <c r="NQM458" s="177"/>
      <c r="NQN458" s="177"/>
      <c r="NQO458" s="177"/>
      <c r="NQP458" s="177"/>
      <c r="NQQ458" s="177"/>
      <c r="NQR458" s="177"/>
      <c r="NQS458" s="177"/>
      <c r="NQT458" s="177"/>
      <c r="NQU458" s="177"/>
      <c r="NQV458" s="177"/>
      <c r="NQW458" s="177"/>
      <c r="NQX458" s="177"/>
      <c r="NQY458" s="177"/>
      <c r="NQZ458" s="177"/>
      <c r="NRA458" s="177"/>
      <c r="NRB458" s="177"/>
      <c r="NRC458" s="177"/>
      <c r="NRD458" s="177"/>
      <c r="NRE458" s="177"/>
      <c r="NRF458" s="177"/>
      <c r="NRG458" s="177"/>
      <c r="NRH458" s="177"/>
      <c r="NRI458" s="177"/>
      <c r="NRJ458" s="177"/>
      <c r="NRK458" s="177"/>
      <c r="NRL458" s="177"/>
      <c r="NRM458" s="177"/>
      <c r="NRN458" s="177"/>
      <c r="NRO458" s="177"/>
      <c r="NRP458" s="177"/>
      <c r="NRQ458" s="177"/>
      <c r="NRR458" s="177"/>
      <c r="NRS458" s="177"/>
      <c r="NRT458" s="177"/>
      <c r="NRU458" s="177"/>
      <c r="NRV458" s="177"/>
      <c r="NRW458" s="177"/>
      <c r="NRX458" s="177"/>
      <c r="NRY458" s="177"/>
      <c r="NRZ458" s="177"/>
      <c r="NSA458" s="177"/>
      <c r="NSB458" s="177"/>
      <c r="NSC458" s="177"/>
      <c r="NSD458" s="177"/>
      <c r="NSE458" s="177"/>
      <c r="NSF458" s="177"/>
      <c r="NSG458" s="177"/>
      <c r="NSH458" s="177"/>
      <c r="NSI458" s="177"/>
      <c r="NSJ458" s="177"/>
      <c r="NSK458" s="177"/>
      <c r="NSL458" s="177"/>
      <c r="NSM458" s="177"/>
      <c r="NSN458" s="177"/>
      <c r="NSO458" s="177"/>
      <c r="NSP458" s="177"/>
      <c r="NSQ458" s="177"/>
      <c r="NSR458" s="177"/>
      <c r="NSS458" s="177"/>
      <c r="NST458" s="177"/>
      <c r="NSU458" s="177"/>
      <c r="NSV458" s="177"/>
      <c r="NSW458" s="177"/>
      <c r="NSX458" s="177"/>
      <c r="NSY458" s="177"/>
      <c r="NSZ458" s="177"/>
      <c r="NTA458" s="177"/>
      <c r="NTB458" s="177"/>
      <c r="NTC458" s="177"/>
      <c r="NTD458" s="177"/>
      <c r="NTE458" s="177"/>
      <c r="NTF458" s="177"/>
      <c r="NTG458" s="177"/>
      <c r="NTH458" s="177"/>
      <c r="NTI458" s="177"/>
      <c r="NTJ458" s="177"/>
      <c r="NTK458" s="177"/>
      <c r="NTL458" s="177"/>
      <c r="NTM458" s="177"/>
      <c r="NTN458" s="177"/>
      <c r="NTO458" s="177"/>
      <c r="NTP458" s="177"/>
      <c r="NTQ458" s="177"/>
      <c r="NTR458" s="177"/>
      <c r="NTS458" s="177"/>
      <c r="NTT458" s="177"/>
      <c r="NTU458" s="177"/>
      <c r="NTV458" s="177"/>
      <c r="NTW458" s="177"/>
      <c r="NTX458" s="177"/>
      <c r="NTY458" s="177"/>
      <c r="NTZ458" s="177"/>
      <c r="NUA458" s="177"/>
      <c r="NUB458" s="177"/>
      <c r="NUC458" s="177"/>
      <c r="NUD458" s="177"/>
      <c r="NUE458" s="177"/>
      <c r="NUF458" s="177"/>
      <c r="NUG458" s="177"/>
      <c r="NUH458" s="177"/>
      <c r="NUI458" s="177"/>
      <c r="NUJ458" s="177"/>
      <c r="NUK458" s="177"/>
      <c r="NUL458" s="177"/>
      <c r="NUM458" s="177"/>
      <c r="NUN458" s="177"/>
      <c r="NUO458" s="177"/>
      <c r="NUP458" s="177"/>
      <c r="NUQ458" s="177"/>
      <c r="NUR458" s="177"/>
      <c r="NUS458" s="177"/>
      <c r="NUT458" s="177"/>
      <c r="NUU458" s="177"/>
      <c r="NUV458" s="177"/>
      <c r="NUW458" s="177"/>
      <c r="NUX458" s="177"/>
      <c r="NUY458" s="177"/>
      <c r="NUZ458" s="177"/>
      <c r="NVA458" s="177"/>
      <c r="NVB458" s="177"/>
      <c r="NVC458" s="177"/>
      <c r="NVD458" s="177"/>
      <c r="NVE458" s="177"/>
      <c r="NVF458" s="177"/>
      <c r="NVG458" s="177"/>
      <c r="NVH458" s="177"/>
      <c r="NVI458" s="177"/>
      <c r="NVJ458" s="177"/>
      <c r="NVK458" s="177"/>
      <c r="NVL458" s="177"/>
      <c r="NVM458" s="177"/>
      <c r="NVN458" s="177"/>
      <c r="NVO458" s="177"/>
      <c r="NVP458" s="177"/>
      <c r="NVQ458" s="177"/>
      <c r="NVR458" s="177"/>
      <c r="NVS458" s="177"/>
      <c r="NVT458" s="177"/>
      <c r="NVU458" s="177"/>
      <c r="NVV458" s="177"/>
      <c r="NVW458" s="177"/>
      <c r="NVX458" s="177"/>
      <c r="NVY458" s="177"/>
      <c r="NVZ458" s="177"/>
      <c r="NWA458" s="177"/>
      <c r="NWB458" s="177"/>
      <c r="NWC458" s="177"/>
      <c r="NWD458" s="177"/>
      <c r="NWE458" s="177"/>
      <c r="NWF458" s="177"/>
      <c r="NWG458" s="177"/>
      <c r="NWH458" s="177"/>
      <c r="NWI458" s="177"/>
      <c r="NWJ458" s="177"/>
      <c r="NWK458" s="177"/>
      <c r="NWL458" s="177"/>
      <c r="NWM458" s="177"/>
      <c r="NWN458" s="177"/>
      <c r="NWO458" s="177"/>
      <c r="NWP458" s="177"/>
      <c r="NWQ458" s="177"/>
      <c r="NWR458" s="177"/>
      <c r="NWS458" s="177"/>
      <c r="NWT458" s="177"/>
      <c r="NWU458" s="177"/>
      <c r="NWV458" s="177"/>
      <c r="NWW458" s="177"/>
      <c r="NWX458" s="177"/>
      <c r="NWY458" s="177"/>
      <c r="NWZ458" s="177"/>
      <c r="NXA458" s="177"/>
      <c r="NXB458" s="177"/>
      <c r="NXC458" s="177"/>
      <c r="NXD458" s="177"/>
      <c r="NXE458" s="177"/>
      <c r="NXF458" s="177"/>
      <c r="NXG458" s="177"/>
      <c r="NXH458" s="177"/>
      <c r="NXI458" s="177"/>
      <c r="NXJ458" s="177"/>
      <c r="NXK458" s="177"/>
      <c r="NXL458" s="177"/>
      <c r="NXM458" s="177"/>
      <c r="NXN458" s="177"/>
      <c r="NXO458" s="177"/>
      <c r="NXP458" s="177"/>
      <c r="NXQ458" s="177"/>
      <c r="NXR458" s="177"/>
      <c r="NXS458" s="177"/>
      <c r="NXT458" s="177"/>
      <c r="NXU458" s="177"/>
      <c r="NXV458" s="177"/>
      <c r="NXW458" s="177"/>
      <c r="NXX458" s="177"/>
      <c r="NXY458" s="177"/>
      <c r="NXZ458" s="177"/>
      <c r="NYA458" s="177"/>
      <c r="NYB458" s="177"/>
      <c r="NYC458" s="177"/>
      <c r="NYD458" s="177"/>
      <c r="NYE458" s="177"/>
      <c r="NYF458" s="177"/>
      <c r="NYG458" s="177"/>
      <c r="NYH458" s="177"/>
      <c r="NYI458" s="177"/>
      <c r="NYJ458" s="177"/>
      <c r="NYK458" s="177"/>
      <c r="NYL458" s="177"/>
      <c r="NYM458" s="177"/>
      <c r="NYN458" s="177"/>
      <c r="NYO458" s="177"/>
      <c r="NYP458" s="177"/>
      <c r="NYQ458" s="177"/>
      <c r="NYR458" s="177"/>
      <c r="NYS458" s="177"/>
      <c r="NYT458" s="177"/>
      <c r="NYU458" s="177"/>
      <c r="NYV458" s="177"/>
      <c r="NYW458" s="177"/>
      <c r="NYX458" s="177"/>
      <c r="NYY458" s="177"/>
      <c r="NYZ458" s="177"/>
      <c r="NZA458" s="177"/>
      <c r="NZB458" s="177"/>
      <c r="NZC458" s="177"/>
      <c r="NZD458" s="177"/>
      <c r="NZE458" s="177"/>
      <c r="NZF458" s="177"/>
      <c r="NZG458" s="177"/>
      <c r="NZH458" s="177"/>
      <c r="NZI458" s="177"/>
      <c r="NZJ458" s="177"/>
      <c r="NZK458" s="177"/>
      <c r="NZL458" s="177"/>
      <c r="NZM458" s="177"/>
      <c r="NZN458" s="177"/>
      <c r="NZO458" s="177"/>
      <c r="NZP458" s="177"/>
      <c r="NZQ458" s="177"/>
      <c r="NZR458" s="177"/>
      <c r="NZS458" s="177"/>
      <c r="NZT458" s="177"/>
      <c r="NZU458" s="177"/>
      <c r="NZV458" s="177"/>
      <c r="NZW458" s="177"/>
      <c r="NZX458" s="177"/>
      <c r="NZY458" s="177"/>
      <c r="NZZ458" s="177"/>
      <c r="OAA458" s="177"/>
      <c r="OAB458" s="177"/>
      <c r="OAC458" s="177"/>
      <c r="OAD458" s="177"/>
      <c r="OAE458" s="177"/>
      <c r="OAF458" s="177"/>
      <c r="OAG458" s="177"/>
      <c r="OAH458" s="177"/>
      <c r="OAI458" s="177"/>
      <c r="OAJ458" s="177"/>
      <c r="OAK458" s="177"/>
      <c r="OAL458" s="177"/>
      <c r="OAM458" s="177"/>
      <c r="OAN458" s="177"/>
      <c r="OAO458" s="177"/>
      <c r="OAP458" s="177"/>
      <c r="OAQ458" s="177"/>
      <c r="OAR458" s="177"/>
      <c r="OAS458" s="177"/>
      <c r="OAT458" s="177"/>
      <c r="OAU458" s="177"/>
      <c r="OAV458" s="177"/>
      <c r="OAW458" s="177"/>
      <c r="OAX458" s="177"/>
      <c r="OAY458" s="177"/>
      <c r="OAZ458" s="177"/>
      <c r="OBA458" s="177"/>
      <c r="OBB458" s="177"/>
      <c r="OBC458" s="177"/>
      <c r="OBD458" s="177"/>
      <c r="OBE458" s="177"/>
      <c r="OBF458" s="177"/>
      <c r="OBG458" s="177"/>
      <c r="OBH458" s="177"/>
      <c r="OBI458" s="177"/>
      <c r="OBJ458" s="177"/>
      <c r="OBK458" s="177"/>
      <c r="OBL458" s="177"/>
      <c r="OBM458" s="177"/>
      <c r="OBN458" s="177"/>
      <c r="OBO458" s="177"/>
      <c r="OBP458" s="177"/>
      <c r="OBQ458" s="177"/>
      <c r="OBR458" s="177"/>
      <c r="OBS458" s="177"/>
      <c r="OBT458" s="177"/>
      <c r="OBU458" s="177"/>
      <c r="OBV458" s="177"/>
      <c r="OBW458" s="177"/>
      <c r="OBX458" s="177"/>
      <c r="OBY458" s="177"/>
      <c r="OBZ458" s="177"/>
      <c r="OCA458" s="177"/>
      <c r="OCB458" s="177"/>
      <c r="OCC458" s="177"/>
      <c r="OCD458" s="177"/>
      <c r="OCE458" s="177"/>
      <c r="OCF458" s="177"/>
      <c r="OCG458" s="177"/>
      <c r="OCH458" s="177"/>
      <c r="OCI458" s="177"/>
      <c r="OCJ458" s="177"/>
      <c r="OCK458" s="177"/>
      <c r="OCL458" s="177"/>
      <c r="OCM458" s="177"/>
      <c r="OCN458" s="177"/>
      <c r="OCO458" s="177"/>
      <c r="OCP458" s="177"/>
      <c r="OCQ458" s="177"/>
      <c r="OCR458" s="177"/>
      <c r="OCS458" s="177"/>
      <c r="OCT458" s="177"/>
      <c r="OCU458" s="177"/>
      <c r="OCV458" s="177"/>
      <c r="OCW458" s="177"/>
      <c r="OCX458" s="177"/>
      <c r="OCY458" s="177"/>
      <c r="OCZ458" s="177"/>
      <c r="ODA458" s="177"/>
      <c r="ODB458" s="177"/>
      <c r="ODC458" s="177"/>
      <c r="ODD458" s="177"/>
      <c r="ODE458" s="177"/>
      <c r="ODF458" s="177"/>
      <c r="ODG458" s="177"/>
      <c r="ODH458" s="177"/>
      <c r="ODI458" s="177"/>
      <c r="ODJ458" s="177"/>
      <c r="ODK458" s="177"/>
      <c r="ODL458" s="177"/>
      <c r="ODM458" s="177"/>
      <c r="ODN458" s="177"/>
      <c r="ODO458" s="177"/>
      <c r="ODP458" s="177"/>
      <c r="ODQ458" s="177"/>
      <c r="ODR458" s="177"/>
      <c r="ODS458" s="177"/>
      <c r="ODT458" s="177"/>
      <c r="ODU458" s="177"/>
      <c r="ODV458" s="177"/>
      <c r="ODW458" s="177"/>
      <c r="ODX458" s="177"/>
      <c r="ODY458" s="177"/>
      <c r="ODZ458" s="177"/>
      <c r="OEA458" s="177"/>
      <c r="OEB458" s="177"/>
      <c r="OEC458" s="177"/>
      <c r="OED458" s="177"/>
      <c r="OEE458" s="177"/>
      <c r="OEF458" s="177"/>
      <c r="OEG458" s="177"/>
      <c r="OEH458" s="177"/>
      <c r="OEI458" s="177"/>
      <c r="OEJ458" s="177"/>
      <c r="OEK458" s="177"/>
      <c r="OEL458" s="177"/>
      <c r="OEM458" s="177"/>
      <c r="OEN458" s="177"/>
      <c r="OEO458" s="177"/>
      <c r="OEP458" s="177"/>
      <c r="OEQ458" s="177"/>
      <c r="OER458" s="177"/>
      <c r="OES458" s="177"/>
      <c r="OET458" s="177"/>
      <c r="OEU458" s="177"/>
      <c r="OEV458" s="177"/>
      <c r="OEW458" s="177"/>
      <c r="OEX458" s="177"/>
      <c r="OEY458" s="177"/>
      <c r="OEZ458" s="177"/>
      <c r="OFA458" s="177"/>
      <c r="OFB458" s="177"/>
      <c r="OFC458" s="177"/>
      <c r="OFD458" s="177"/>
      <c r="OFE458" s="177"/>
      <c r="OFF458" s="177"/>
      <c r="OFG458" s="177"/>
      <c r="OFH458" s="177"/>
      <c r="OFI458" s="177"/>
      <c r="OFJ458" s="177"/>
      <c r="OFK458" s="177"/>
      <c r="OFL458" s="177"/>
      <c r="OFM458" s="177"/>
      <c r="OFN458" s="177"/>
      <c r="OFO458" s="177"/>
      <c r="OFP458" s="177"/>
      <c r="OFQ458" s="177"/>
      <c r="OFR458" s="177"/>
      <c r="OFS458" s="177"/>
      <c r="OFT458" s="177"/>
      <c r="OFU458" s="177"/>
      <c r="OFV458" s="177"/>
      <c r="OFW458" s="177"/>
      <c r="OFX458" s="177"/>
      <c r="OFY458" s="177"/>
      <c r="OFZ458" s="177"/>
      <c r="OGA458" s="177"/>
      <c r="OGB458" s="177"/>
      <c r="OGC458" s="177"/>
      <c r="OGD458" s="177"/>
      <c r="OGE458" s="177"/>
      <c r="OGF458" s="177"/>
      <c r="OGG458" s="177"/>
      <c r="OGH458" s="177"/>
      <c r="OGI458" s="177"/>
      <c r="OGJ458" s="177"/>
      <c r="OGK458" s="177"/>
      <c r="OGL458" s="177"/>
      <c r="OGM458" s="177"/>
      <c r="OGN458" s="177"/>
      <c r="OGO458" s="177"/>
      <c r="OGP458" s="177"/>
      <c r="OGQ458" s="177"/>
      <c r="OGR458" s="177"/>
      <c r="OGS458" s="177"/>
      <c r="OGT458" s="177"/>
      <c r="OGU458" s="177"/>
      <c r="OGV458" s="177"/>
      <c r="OGW458" s="177"/>
      <c r="OGX458" s="177"/>
      <c r="OGY458" s="177"/>
      <c r="OGZ458" s="177"/>
      <c r="OHA458" s="177"/>
      <c r="OHB458" s="177"/>
      <c r="OHC458" s="177"/>
      <c r="OHD458" s="177"/>
      <c r="OHE458" s="177"/>
      <c r="OHF458" s="177"/>
      <c r="OHG458" s="177"/>
      <c r="OHH458" s="177"/>
      <c r="OHI458" s="177"/>
      <c r="OHJ458" s="177"/>
      <c r="OHK458" s="177"/>
      <c r="OHL458" s="177"/>
      <c r="OHM458" s="177"/>
      <c r="OHN458" s="177"/>
      <c r="OHO458" s="177"/>
      <c r="OHP458" s="177"/>
      <c r="OHQ458" s="177"/>
      <c r="OHR458" s="177"/>
      <c r="OHS458" s="177"/>
      <c r="OHT458" s="177"/>
      <c r="OHU458" s="177"/>
      <c r="OHV458" s="177"/>
      <c r="OHW458" s="177"/>
      <c r="OHX458" s="177"/>
      <c r="OHY458" s="177"/>
      <c r="OHZ458" s="177"/>
      <c r="OIA458" s="177"/>
      <c r="OIB458" s="177"/>
      <c r="OIC458" s="177"/>
      <c r="OID458" s="177"/>
      <c r="OIE458" s="177"/>
      <c r="OIF458" s="177"/>
      <c r="OIG458" s="177"/>
      <c r="OIH458" s="177"/>
      <c r="OII458" s="177"/>
      <c r="OIJ458" s="177"/>
      <c r="OIK458" s="177"/>
      <c r="OIL458" s="177"/>
      <c r="OIM458" s="177"/>
      <c r="OIN458" s="177"/>
      <c r="OIO458" s="177"/>
      <c r="OIP458" s="177"/>
      <c r="OIQ458" s="177"/>
      <c r="OIR458" s="177"/>
      <c r="OIS458" s="177"/>
      <c r="OIT458" s="177"/>
      <c r="OIU458" s="177"/>
      <c r="OIV458" s="177"/>
      <c r="OIW458" s="177"/>
      <c r="OIX458" s="177"/>
      <c r="OIY458" s="177"/>
      <c r="OIZ458" s="177"/>
      <c r="OJA458" s="177"/>
      <c r="OJB458" s="177"/>
      <c r="OJC458" s="177"/>
      <c r="OJD458" s="177"/>
      <c r="OJE458" s="177"/>
      <c r="OJF458" s="177"/>
      <c r="OJG458" s="177"/>
      <c r="OJH458" s="177"/>
      <c r="OJI458" s="177"/>
      <c r="OJJ458" s="177"/>
      <c r="OJK458" s="177"/>
      <c r="OJL458" s="177"/>
      <c r="OJM458" s="177"/>
      <c r="OJN458" s="177"/>
      <c r="OJO458" s="177"/>
      <c r="OJP458" s="177"/>
      <c r="OJQ458" s="177"/>
      <c r="OJR458" s="177"/>
      <c r="OJS458" s="177"/>
      <c r="OJT458" s="177"/>
      <c r="OJU458" s="177"/>
      <c r="OJV458" s="177"/>
      <c r="OJW458" s="177"/>
      <c r="OJX458" s="177"/>
      <c r="OJY458" s="177"/>
      <c r="OJZ458" s="177"/>
      <c r="OKA458" s="177"/>
      <c r="OKB458" s="177"/>
      <c r="OKC458" s="177"/>
      <c r="OKD458" s="177"/>
      <c r="OKE458" s="177"/>
      <c r="OKF458" s="177"/>
      <c r="OKG458" s="177"/>
      <c r="OKH458" s="177"/>
      <c r="OKI458" s="177"/>
      <c r="OKJ458" s="177"/>
      <c r="OKK458" s="177"/>
      <c r="OKL458" s="177"/>
      <c r="OKM458" s="177"/>
      <c r="OKN458" s="177"/>
      <c r="OKO458" s="177"/>
      <c r="OKP458" s="177"/>
      <c r="OKQ458" s="177"/>
      <c r="OKR458" s="177"/>
      <c r="OKS458" s="177"/>
      <c r="OKT458" s="177"/>
      <c r="OKU458" s="177"/>
      <c r="OKV458" s="177"/>
      <c r="OKW458" s="177"/>
      <c r="OKX458" s="177"/>
      <c r="OKY458" s="177"/>
      <c r="OKZ458" s="177"/>
      <c r="OLA458" s="177"/>
      <c r="OLB458" s="177"/>
      <c r="OLC458" s="177"/>
      <c r="OLD458" s="177"/>
      <c r="OLE458" s="177"/>
      <c r="OLF458" s="177"/>
      <c r="OLG458" s="177"/>
      <c r="OLH458" s="177"/>
      <c r="OLI458" s="177"/>
      <c r="OLJ458" s="177"/>
      <c r="OLK458" s="177"/>
      <c r="OLL458" s="177"/>
      <c r="OLM458" s="177"/>
      <c r="OLN458" s="177"/>
      <c r="OLO458" s="177"/>
      <c r="OLP458" s="177"/>
      <c r="OLQ458" s="177"/>
      <c r="OLR458" s="177"/>
      <c r="OLS458" s="177"/>
      <c r="OLT458" s="177"/>
      <c r="OLU458" s="177"/>
      <c r="OLV458" s="177"/>
      <c r="OLW458" s="177"/>
      <c r="OLX458" s="177"/>
      <c r="OLY458" s="177"/>
      <c r="OLZ458" s="177"/>
      <c r="OMA458" s="177"/>
      <c r="OMB458" s="177"/>
      <c r="OMC458" s="177"/>
      <c r="OMD458" s="177"/>
      <c r="OME458" s="177"/>
      <c r="OMF458" s="177"/>
      <c r="OMG458" s="177"/>
      <c r="OMH458" s="177"/>
      <c r="OMI458" s="177"/>
      <c r="OMJ458" s="177"/>
      <c r="OMK458" s="177"/>
      <c r="OML458" s="177"/>
      <c r="OMM458" s="177"/>
      <c r="OMN458" s="177"/>
      <c r="OMO458" s="177"/>
      <c r="OMP458" s="177"/>
      <c r="OMQ458" s="177"/>
      <c r="OMR458" s="177"/>
      <c r="OMS458" s="177"/>
      <c r="OMT458" s="177"/>
      <c r="OMU458" s="177"/>
      <c r="OMV458" s="177"/>
      <c r="OMW458" s="177"/>
      <c r="OMX458" s="177"/>
      <c r="OMY458" s="177"/>
      <c r="OMZ458" s="177"/>
      <c r="ONA458" s="177"/>
      <c r="ONB458" s="177"/>
      <c r="ONC458" s="177"/>
      <c r="OND458" s="177"/>
      <c r="ONE458" s="177"/>
      <c r="ONF458" s="177"/>
      <c r="ONG458" s="177"/>
      <c r="ONH458" s="177"/>
      <c r="ONI458" s="177"/>
      <c r="ONJ458" s="177"/>
      <c r="ONK458" s="177"/>
      <c r="ONL458" s="177"/>
      <c r="ONM458" s="177"/>
      <c r="ONN458" s="177"/>
      <c r="ONO458" s="177"/>
      <c r="ONP458" s="177"/>
      <c r="ONQ458" s="177"/>
      <c r="ONR458" s="177"/>
      <c r="ONS458" s="177"/>
      <c r="ONT458" s="177"/>
      <c r="ONU458" s="177"/>
      <c r="ONV458" s="177"/>
      <c r="ONW458" s="177"/>
      <c r="ONX458" s="177"/>
      <c r="ONY458" s="177"/>
      <c r="ONZ458" s="177"/>
      <c r="OOA458" s="177"/>
      <c r="OOB458" s="177"/>
      <c r="OOC458" s="177"/>
      <c r="OOD458" s="177"/>
      <c r="OOE458" s="177"/>
      <c r="OOF458" s="177"/>
      <c r="OOG458" s="177"/>
      <c r="OOH458" s="177"/>
      <c r="OOI458" s="177"/>
      <c r="OOJ458" s="177"/>
      <c r="OOK458" s="177"/>
      <c r="OOL458" s="177"/>
      <c r="OOM458" s="177"/>
      <c r="OON458" s="177"/>
      <c r="OOO458" s="177"/>
      <c r="OOP458" s="177"/>
      <c r="OOQ458" s="177"/>
      <c r="OOR458" s="177"/>
      <c r="OOS458" s="177"/>
      <c r="OOT458" s="177"/>
      <c r="OOU458" s="177"/>
      <c r="OOV458" s="177"/>
      <c r="OOW458" s="177"/>
      <c r="OOX458" s="177"/>
      <c r="OOY458" s="177"/>
      <c r="OOZ458" s="177"/>
      <c r="OPA458" s="177"/>
      <c r="OPB458" s="177"/>
      <c r="OPC458" s="177"/>
      <c r="OPD458" s="177"/>
      <c r="OPE458" s="177"/>
      <c r="OPF458" s="177"/>
      <c r="OPG458" s="177"/>
      <c r="OPH458" s="177"/>
      <c r="OPI458" s="177"/>
      <c r="OPJ458" s="177"/>
      <c r="OPK458" s="177"/>
      <c r="OPL458" s="177"/>
      <c r="OPM458" s="177"/>
      <c r="OPN458" s="177"/>
      <c r="OPO458" s="177"/>
      <c r="OPP458" s="177"/>
      <c r="OPQ458" s="177"/>
      <c r="OPR458" s="177"/>
      <c r="OPS458" s="177"/>
      <c r="OPT458" s="177"/>
      <c r="OPU458" s="177"/>
      <c r="OPV458" s="177"/>
      <c r="OPW458" s="177"/>
      <c r="OPX458" s="177"/>
      <c r="OPY458" s="177"/>
      <c r="OPZ458" s="177"/>
      <c r="OQA458" s="177"/>
      <c r="OQB458" s="177"/>
      <c r="OQC458" s="177"/>
      <c r="OQD458" s="177"/>
      <c r="OQE458" s="177"/>
      <c r="OQF458" s="177"/>
      <c r="OQG458" s="177"/>
      <c r="OQH458" s="177"/>
      <c r="OQI458" s="177"/>
      <c r="OQJ458" s="177"/>
      <c r="OQK458" s="177"/>
      <c r="OQL458" s="177"/>
      <c r="OQM458" s="177"/>
      <c r="OQN458" s="177"/>
      <c r="OQO458" s="177"/>
      <c r="OQP458" s="177"/>
      <c r="OQQ458" s="177"/>
      <c r="OQR458" s="177"/>
      <c r="OQS458" s="177"/>
      <c r="OQT458" s="177"/>
      <c r="OQU458" s="177"/>
      <c r="OQV458" s="177"/>
      <c r="OQW458" s="177"/>
      <c r="OQX458" s="177"/>
      <c r="OQY458" s="177"/>
      <c r="OQZ458" s="177"/>
      <c r="ORA458" s="177"/>
      <c r="ORB458" s="177"/>
      <c r="ORC458" s="177"/>
      <c r="ORD458" s="177"/>
      <c r="ORE458" s="177"/>
      <c r="ORF458" s="177"/>
      <c r="ORG458" s="177"/>
      <c r="ORH458" s="177"/>
      <c r="ORI458" s="177"/>
      <c r="ORJ458" s="177"/>
      <c r="ORK458" s="177"/>
      <c r="ORL458" s="177"/>
      <c r="ORM458" s="177"/>
      <c r="ORN458" s="177"/>
      <c r="ORO458" s="177"/>
      <c r="ORP458" s="177"/>
      <c r="ORQ458" s="177"/>
      <c r="ORR458" s="177"/>
      <c r="ORS458" s="177"/>
      <c r="ORT458" s="177"/>
      <c r="ORU458" s="177"/>
      <c r="ORV458" s="177"/>
      <c r="ORW458" s="177"/>
      <c r="ORX458" s="177"/>
      <c r="ORY458" s="177"/>
      <c r="ORZ458" s="177"/>
      <c r="OSA458" s="177"/>
      <c r="OSB458" s="177"/>
      <c r="OSC458" s="177"/>
      <c r="OSD458" s="177"/>
      <c r="OSE458" s="177"/>
      <c r="OSF458" s="177"/>
      <c r="OSG458" s="177"/>
      <c r="OSH458" s="177"/>
      <c r="OSI458" s="177"/>
      <c r="OSJ458" s="177"/>
      <c r="OSK458" s="177"/>
      <c r="OSL458" s="177"/>
      <c r="OSM458" s="177"/>
      <c r="OSN458" s="177"/>
      <c r="OSO458" s="177"/>
      <c r="OSP458" s="177"/>
      <c r="OSQ458" s="177"/>
      <c r="OSR458" s="177"/>
      <c r="OSS458" s="177"/>
      <c r="OST458" s="177"/>
      <c r="OSU458" s="177"/>
      <c r="OSV458" s="177"/>
      <c r="OSW458" s="177"/>
      <c r="OSX458" s="177"/>
      <c r="OSY458" s="177"/>
      <c r="OSZ458" s="177"/>
      <c r="OTA458" s="177"/>
      <c r="OTB458" s="177"/>
      <c r="OTC458" s="177"/>
      <c r="OTD458" s="177"/>
      <c r="OTE458" s="177"/>
      <c r="OTF458" s="177"/>
      <c r="OTG458" s="177"/>
      <c r="OTH458" s="177"/>
      <c r="OTI458" s="177"/>
      <c r="OTJ458" s="177"/>
      <c r="OTK458" s="177"/>
      <c r="OTL458" s="177"/>
      <c r="OTM458" s="177"/>
      <c r="OTN458" s="177"/>
      <c r="OTO458" s="177"/>
      <c r="OTP458" s="177"/>
      <c r="OTQ458" s="177"/>
      <c r="OTR458" s="177"/>
      <c r="OTS458" s="177"/>
      <c r="OTT458" s="177"/>
      <c r="OTU458" s="177"/>
      <c r="OTV458" s="177"/>
      <c r="OTW458" s="177"/>
      <c r="OTX458" s="177"/>
      <c r="OTY458" s="177"/>
      <c r="OTZ458" s="177"/>
      <c r="OUA458" s="177"/>
      <c r="OUB458" s="177"/>
      <c r="OUC458" s="177"/>
      <c r="OUD458" s="177"/>
      <c r="OUE458" s="177"/>
      <c r="OUF458" s="177"/>
      <c r="OUG458" s="177"/>
      <c r="OUH458" s="177"/>
      <c r="OUI458" s="177"/>
      <c r="OUJ458" s="177"/>
      <c r="OUK458" s="177"/>
      <c r="OUL458" s="177"/>
      <c r="OUM458" s="177"/>
      <c r="OUN458" s="177"/>
      <c r="OUO458" s="177"/>
      <c r="OUP458" s="177"/>
      <c r="OUQ458" s="177"/>
      <c r="OUR458" s="177"/>
      <c r="OUS458" s="177"/>
      <c r="OUT458" s="177"/>
      <c r="OUU458" s="177"/>
      <c r="OUV458" s="177"/>
      <c r="OUW458" s="177"/>
      <c r="OUX458" s="177"/>
      <c r="OUY458" s="177"/>
      <c r="OUZ458" s="177"/>
      <c r="OVA458" s="177"/>
      <c r="OVB458" s="177"/>
      <c r="OVC458" s="177"/>
      <c r="OVD458" s="177"/>
      <c r="OVE458" s="177"/>
      <c r="OVF458" s="177"/>
      <c r="OVG458" s="177"/>
      <c r="OVH458" s="177"/>
      <c r="OVI458" s="177"/>
      <c r="OVJ458" s="177"/>
      <c r="OVK458" s="177"/>
      <c r="OVL458" s="177"/>
      <c r="OVM458" s="177"/>
      <c r="OVN458" s="177"/>
      <c r="OVO458" s="177"/>
      <c r="OVP458" s="177"/>
      <c r="OVQ458" s="177"/>
      <c r="OVR458" s="177"/>
      <c r="OVS458" s="177"/>
      <c r="OVT458" s="177"/>
      <c r="OVU458" s="177"/>
      <c r="OVV458" s="177"/>
      <c r="OVW458" s="177"/>
      <c r="OVX458" s="177"/>
      <c r="OVY458" s="177"/>
      <c r="OVZ458" s="177"/>
      <c r="OWA458" s="177"/>
      <c r="OWB458" s="177"/>
      <c r="OWC458" s="177"/>
      <c r="OWD458" s="177"/>
      <c r="OWE458" s="177"/>
      <c r="OWF458" s="177"/>
      <c r="OWG458" s="177"/>
      <c r="OWH458" s="177"/>
      <c r="OWI458" s="177"/>
      <c r="OWJ458" s="177"/>
      <c r="OWK458" s="177"/>
      <c r="OWL458" s="177"/>
      <c r="OWM458" s="177"/>
      <c r="OWN458" s="177"/>
      <c r="OWO458" s="177"/>
      <c r="OWP458" s="177"/>
      <c r="OWQ458" s="177"/>
      <c r="OWR458" s="177"/>
      <c r="OWS458" s="177"/>
      <c r="OWT458" s="177"/>
      <c r="OWU458" s="177"/>
      <c r="OWV458" s="177"/>
      <c r="OWW458" s="177"/>
      <c r="OWX458" s="177"/>
      <c r="OWY458" s="177"/>
      <c r="OWZ458" s="177"/>
      <c r="OXA458" s="177"/>
      <c r="OXB458" s="177"/>
      <c r="OXC458" s="177"/>
      <c r="OXD458" s="177"/>
      <c r="OXE458" s="177"/>
      <c r="OXF458" s="177"/>
      <c r="OXG458" s="177"/>
      <c r="OXH458" s="177"/>
      <c r="OXI458" s="177"/>
      <c r="OXJ458" s="177"/>
      <c r="OXK458" s="177"/>
      <c r="OXL458" s="177"/>
      <c r="OXM458" s="177"/>
      <c r="OXN458" s="177"/>
      <c r="OXO458" s="177"/>
      <c r="OXP458" s="177"/>
      <c r="OXQ458" s="177"/>
      <c r="OXR458" s="177"/>
      <c r="OXS458" s="177"/>
      <c r="OXT458" s="177"/>
      <c r="OXU458" s="177"/>
      <c r="OXV458" s="177"/>
      <c r="OXW458" s="177"/>
      <c r="OXX458" s="177"/>
      <c r="OXY458" s="177"/>
      <c r="OXZ458" s="177"/>
      <c r="OYA458" s="177"/>
      <c r="OYB458" s="177"/>
      <c r="OYC458" s="177"/>
      <c r="OYD458" s="177"/>
      <c r="OYE458" s="177"/>
      <c r="OYF458" s="177"/>
      <c r="OYG458" s="177"/>
      <c r="OYH458" s="177"/>
      <c r="OYI458" s="177"/>
      <c r="OYJ458" s="177"/>
      <c r="OYK458" s="177"/>
      <c r="OYL458" s="177"/>
      <c r="OYM458" s="177"/>
      <c r="OYN458" s="177"/>
      <c r="OYO458" s="177"/>
      <c r="OYP458" s="177"/>
      <c r="OYQ458" s="177"/>
      <c r="OYR458" s="177"/>
      <c r="OYS458" s="177"/>
      <c r="OYT458" s="177"/>
      <c r="OYU458" s="177"/>
      <c r="OYV458" s="177"/>
      <c r="OYW458" s="177"/>
      <c r="OYX458" s="177"/>
      <c r="OYY458" s="177"/>
      <c r="OYZ458" s="177"/>
      <c r="OZA458" s="177"/>
      <c r="OZB458" s="177"/>
      <c r="OZC458" s="177"/>
      <c r="OZD458" s="177"/>
      <c r="OZE458" s="177"/>
      <c r="OZF458" s="177"/>
      <c r="OZG458" s="177"/>
      <c r="OZH458" s="177"/>
      <c r="OZI458" s="177"/>
      <c r="OZJ458" s="177"/>
      <c r="OZK458" s="177"/>
      <c r="OZL458" s="177"/>
      <c r="OZM458" s="177"/>
      <c r="OZN458" s="177"/>
      <c r="OZO458" s="177"/>
      <c r="OZP458" s="177"/>
      <c r="OZQ458" s="177"/>
      <c r="OZR458" s="177"/>
      <c r="OZS458" s="177"/>
      <c r="OZT458" s="177"/>
      <c r="OZU458" s="177"/>
      <c r="OZV458" s="177"/>
      <c r="OZW458" s="177"/>
      <c r="OZX458" s="177"/>
      <c r="OZY458" s="177"/>
      <c r="OZZ458" s="177"/>
      <c r="PAA458" s="177"/>
      <c r="PAB458" s="177"/>
      <c r="PAC458" s="177"/>
      <c r="PAD458" s="177"/>
      <c r="PAE458" s="177"/>
      <c r="PAF458" s="177"/>
      <c r="PAG458" s="177"/>
      <c r="PAH458" s="177"/>
      <c r="PAI458" s="177"/>
      <c r="PAJ458" s="177"/>
      <c r="PAK458" s="177"/>
      <c r="PAL458" s="177"/>
      <c r="PAM458" s="177"/>
      <c r="PAN458" s="177"/>
      <c r="PAO458" s="177"/>
      <c r="PAP458" s="177"/>
      <c r="PAQ458" s="177"/>
      <c r="PAR458" s="177"/>
      <c r="PAS458" s="177"/>
      <c r="PAT458" s="177"/>
      <c r="PAU458" s="177"/>
      <c r="PAV458" s="177"/>
      <c r="PAW458" s="177"/>
      <c r="PAX458" s="177"/>
      <c r="PAY458" s="177"/>
      <c r="PAZ458" s="177"/>
      <c r="PBA458" s="177"/>
      <c r="PBB458" s="177"/>
      <c r="PBC458" s="177"/>
      <c r="PBD458" s="177"/>
      <c r="PBE458" s="177"/>
      <c r="PBF458" s="177"/>
      <c r="PBG458" s="177"/>
      <c r="PBH458" s="177"/>
      <c r="PBI458" s="177"/>
      <c r="PBJ458" s="177"/>
      <c r="PBK458" s="177"/>
      <c r="PBL458" s="177"/>
      <c r="PBM458" s="177"/>
      <c r="PBN458" s="177"/>
      <c r="PBO458" s="177"/>
      <c r="PBP458" s="177"/>
      <c r="PBQ458" s="177"/>
      <c r="PBR458" s="177"/>
      <c r="PBS458" s="177"/>
      <c r="PBT458" s="177"/>
      <c r="PBU458" s="177"/>
      <c r="PBV458" s="177"/>
      <c r="PBW458" s="177"/>
      <c r="PBX458" s="177"/>
      <c r="PBY458" s="177"/>
      <c r="PBZ458" s="177"/>
      <c r="PCA458" s="177"/>
      <c r="PCB458" s="177"/>
      <c r="PCC458" s="177"/>
      <c r="PCD458" s="177"/>
      <c r="PCE458" s="177"/>
      <c r="PCF458" s="177"/>
      <c r="PCG458" s="177"/>
      <c r="PCH458" s="177"/>
      <c r="PCI458" s="177"/>
      <c r="PCJ458" s="177"/>
      <c r="PCK458" s="177"/>
      <c r="PCL458" s="177"/>
      <c r="PCM458" s="177"/>
      <c r="PCN458" s="177"/>
      <c r="PCO458" s="177"/>
      <c r="PCP458" s="177"/>
      <c r="PCQ458" s="177"/>
      <c r="PCR458" s="177"/>
      <c r="PCS458" s="177"/>
      <c r="PCT458" s="177"/>
      <c r="PCU458" s="177"/>
      <c r="PCV458" s="177"/>
      <c r="PCW458" s="177"/>
      <c r="PCX458" s="177"/>
      <c r="PCY458" s="177"/>
      <c r="PCZ458" s="177"/>
      <c r="PDA458" s="177"/>
      <c r="PDB458" s="177"/>
      <c r="PDC458" s="177"/>
      <c r="PDD458" s="177"/>
      <c r="PDE458" s="177"/>
      <c r="PDF458" s="177"/>
      <c r="PDG458" s="177"/>
      <c r="PDH458" s="177"/>
      <c r="PDI458" s="177"/>
      <c r="PDJ458" s="177"/>
      <c r="PDK458" s="177"/>
      <c r="PDL458" s="177"/>
      <c r="PDM458" s="177"/>
      <c r="PDN458" s="177"/>
      <c r="PDO458" s="177"/>
      <c r="PDP458" s="177"/>
      <c r="PDQ458" s="177"/>
      <c r="PDR458" s="177"/>
      <c r="PDS458" s="177"/>
      <c r="PDT458" s="177"/>
      <c r="PDU458" s="177"/>
      <c r="PDV458" s="177"/>
      <c r="PDW458" s="177"/>
      <c r="PDX458" s="177"/>
      <c r="PDY458" s="177"/>
      <c r="PDZ458" s="177"/>
      <c r="PEA458" s="177"/>
      <c r="PEB458" s="177"/>
      <c r="PEC458" s="177"/>
      <c r="PED458" s="177"/>
      <c r="PEE458" s="177"/>
      <c r="PEF458" s="177"/>
      <c r="PEG458" s="177"/>
      <c r="PEH458" s="177"/>
      <c r="PEI458" s="177"/>
      <c r="PEJ458" s="177"/>
      <c r="PEK458" s="177"/>
      <c r="PEL458" s="177"/>
      <c r="PEM458" s="177"/>
      <c r="PEN458" s="177"/>
      <c r="PEO458" s="177"/>
      <c r="PEP458" s="177"/>
      <c r="PEQ458" s="177"/>
      <c r="PER458" s="177"/>
      <c r="PES458" s="177"/>
      <c r="PET458" s="177"/>
      <c r="PEU458" s="177"/>
      <c r="PEV458" s="177"/>
      <c r="PEW458" s="177"/>
      <c r="PEX458" s="177"/>
      <c r="PEY458" s="177"/>
      <c r="PEZ458" s="177"/>
      <c r="PFA458" s="177"/>
      <c r="PFB458" s="177"/>
      <c r="PFC458" s="177"/>
      <c r="PFD458" s="177"/>
      <c r="PFE458" s="177"/>
      <c r="PFF458" s="177"/>
      <c r="PFG458" s="177"/>
      <c r="PFH458" s="177"/>
      <c r="PFI458" s="177"/>
      <c r="PFJ458" s="177"/>
      <c r="PFK458" s="177"/>
      <c r="PFL458" s="177"/>
      <c r="PFM458" s="177"/>
      <c r="PFN458" s="177"/>
      <c r="PFO458" s="177"/>
      <c r="PFP458" s="177"/>
      <c r="PFQ458" s="177"/>
      <c r="PFR458" s="177"/>
      <c r="PFS458" s="177"/>
      <c r="PFT458" s="177"/>
      <c r="PFU458" s="177"/>
      <c r="PFV458" s="177"/>
      <c r="PFW458" s="177"/>
      <c r="PFX458" s="177"/>
      <c r="PFY458" s="177"/>
      <c r="PFZ458" s="177"/>
      <c r="PGA458" s="177"/>
      <c r="PGB458" s="177"/>
      <c r="PGC458" s="177"/>
      <c r="PGD458" s="177"/>
      <c r="PGE458" s="177"/>
      <c r="PGF458" s="177"/>
      <c r="PGG458" s="177"/>
      <c r="PGH458" s="177"/>
      <c r="PGI458" s="177"/>
      <c r="PGJ458" s="177"/>
      <c r="PGK458" s="177"/>
      <c r="PGL458" s="177"/>
      <c r="PGM458" s="177"/>
      <c r="PGN458" s="177"/>
      <c r="PGO458" s="177"/>
      <c r="PGP458" s="177"/>
      <c r="PGQ458" s="177"/>
      <c r="PGR458" s="177"/>
      <c r="PGS458" s="177"/>
      <c r="PGT458" s="177"/>
      <c r="PGU458" s="177"/>
      <c r="PGV458" s="177"/>
      <c r="PGW458" s="177"/>
      <c r="PGX458" s="177"/>
      <c r="PGY458" s="177"/>
      <c r="PGZ458" s="177"/>
      <c r="PHA458" s="177"/>
      <c r="PHB458" s="177"/>
      <c r="PHC458" s="177"/>
      <c r="PHD458" s="177"/>
      <c r="PHE458" s="177"/>
      <c r="PHF458" s="177"/>
      <c r="PHG458" s="177"/>
      <c r="PHH458" s="177"/>
      <c r="PHI458" s="177"/>
      <c r="PHJ458" s="177"/>
      <c r="PHK458" s="177"/>
      <c r="PHL458" s="177"/>
      <c r="PHM458" s="177"/>
      <c r="PHN458" s="177"/>
      <c r="PHO458" s="177"/>
      <c r="PHP458" s="177"/>
      <c r="PHQ458" s="177"/>
      <c r="PHR458" s="177"/>
      <c r="PHS458" s="177"/>
      <c r="PHT458" s="177"/>
      <c r="PHU458" s="177"/>
      <c r="PHV458" s="177"/>
      <c r="PHW458" s="177"/>
      <c r="PHX458" s="177"/>
      <c r="PHY458" s="177"/>
      <c r="PHZ458" s="177"/>
      <c r="PIA458" s="177"/>
      <c r="PIB458" s="177"/>
      <c r="PIC458" s="177"/>
      <c r="PID458" s="177"/>
      <c r="PIE458" s="177"/>
      <c r="PIF458" s="177"/>
      <c r="PIG458" s="177"/>
      <c r="PIH458" s="177"/>
      <c r="PII458" s="177"/>
      <c r="PIJ458" s="177"/>
      <c r="PIK458" s="177"/>
      <c r="PIL458" s="177"/>
      <c r="PIM458" s="177"/>
      <c r="PIN458" s="177"/>
      <c r="PIO458" s="177"/>
      <c r="PIP458" s="177"/>
      <c r="PIQ458" s="177"/>
      <c r="PIR458" s="177"/>
      <c r="PIS458" s="177"/>
      <c r="PIT458" s="177"/>
      <c r="PIU458" s="177"/>
      <c r="PIV458" s="177"/>
      <c r="PIW458" s="177"/>
      <c r="PIX458" s="177"/>
      <c r="PIY458" s="177"/>
      <c r="PIZ458" s="177"/>
      <c r="PJA458" s="177"/>
      <c r="PJB458" s="177"/>
      <c r="PJC458" s="177"/>
      <c r="PJD458" s="177"/>
      <c r="PJE458" s="177"/>
      <c r="PJF458" s="177"/>
      <c r="PJG458" s="177"/>
      <c r="PJH458" s="177"/>
      <c r="PJI458" s="177"/>
      <c r="PJJ458" s="177"/>
      <c r="PJK458" s="177"/>
      <c r="PJL458" s="177"/>
      <c r="PJM458" s="177"/>
      <c r="PJN458" s="177"/>
      <c r="PJO458" s="177"/>
      <c r="PJP458" s="177"/>
      <c r="PJQ458" s="177"/>
      <c r="PJR458" s="177"/>
      <c r="PJS458" s="177"/>
      <c r="PJT458" s="177"/>
      <c r="PJU458" s="177"/>
      <c r="PJV458" s="177"/>
      <c r="PJW458" s="177"/>
      <c r="PJX458" s="177"/>
      <c r="PJY458" s="177"/>
      <c r="PJZ458" s="177"/>
      <c r="PKA458" s="177"/>
      <c r="PKB458" s="177"/>
      <c r="PKC458" s="177"/>
      <c r="PKD458" s="177"/>
      <c r="PKE458" s="177"/>
      <c r="PKF458" s="177"/>
      <c r="PKG458" s="177"/>
      <c r="PKH458" s="177"/>
      <c r="PKI458" s="177"/>
      <c r="PKJ458" s="177"/>
      <c r="PKK458" s="177"/>
      <c r="PKL458" s="177"/>
      <c r="PKM458" s="177"/>
      <c r="PKN458" s="177"/>
      <c r="PKO458" s="177"/>
      <c r="PKP458" s="177"/>
      <c r="PKQ458" s="177"/>
      <c r="PKR458" s="177"/>
      <c r="PKS458" s="177"/>
      <c r="PKT458" s="177"/>
      <c r="PKU458" s="177"/>
      <c r="PKV458" s="177"/>
      <c r="PKW458" s="177"/>
      <c r="PKX458" s="177"/>
      <c r="PKY458" s="177"/>
      <c r="PKZ458" s="177"/>
      <c r="PLA458" s="177"/>
      <c r="PLB458" s="177"/>
      <c r="PLC458" s="177"/>
      <c r="PLD458" s="177"/>
      <c r="PLE458" s="177"/>
      <c r="PLF458" s="177"/>
      <c r="PLG458" s="177"/>
      <c r="PLH458" s="177"/>
      <c r="PLI458" s="177"/>
      <c r="PLJ458" s="177"/>
      <c r="PLK458" s="177"/>
      <c r="PLL458" s="177"/>
      <c r="PLM458" s="177"/>
      <c r="PLN458" s="177"/>
      <c r="PLO458" s="177"/>
      <c r="PLP458" s="177"/>
      <c r="PLQ458" s="177"/>
      <c r="PLR458" s="177"/>
      <c r="PLS458" s="177"/>
      <c r="PLT458" s="177"/>
      <c r="PLU458" s="177"/>
      <c r="PLV458" s="177"/>
      <c r="PLW458" s="177"/>
      <c r="PLX458" s="177"/>
      <c r="PLY458" s="177"/>
      <c r="PLZ458" s="177"/>
      <c r="PMA458" s="177"/>
      <c r="PMB458" s="177"/>
      <c r="PMC458" s="177"/>
      <c r="PMD458" s="177"/>
      <c r="PME458" s="177"/>
      <c r="PMF458" s="177"/>
      <c r="PMG458" s="177"/>
      <c r="PMH458" s="177"/>
      <c r="PMI458" s="177"/>
      <c r="PMJ458" s="177"/>
      <c r="PMK458" s="177"/>
      <c r="PML458" s="177"/>
      <c r="PMM458" s="177"/>
      <c r="PMN458" s="177"/>
      <c r="PMO458" s="177"/>
      <c r="PMP458" s="177"/>
      <c r="PMQ458" s="177"/>
      <c r="PMR458" s="177"/>
      <c r="PMS458" s="177"/>
      <c r="PMT458" s="177"/>
      <c r="PMU458" s="177"/>
      <c r="PMV458" s="177"/>
      <c r="PMW458" s="177"/>
      <c r="PMX458" s="177"/>
      <c r="PMY458" s="177"/>
      <c r="PMZ458" s="177"/>
      <c r="PNA458" s="177"/>
      <c r="PNB458" s="177"/>
      <c r="PNC458" s="177"/>
      <c r="PND458" s="177"/>
      <c r="PNE458" s="177"/>
      <c r="PNF458" s="177"/>
      <c r="PNG458" s="177"/>
      <c r="PNH458" s="177"/>
      <c r="PNI458" s="177"/>
      <c r="PNJ458" s="177"/>
      <c r="PNK458" s="177"/>
      <c r="PNL458" s="177"/>
      <c r="PNM458" s="177"/>
      <c r="PNN458" s="177"/>
      <c r="PNO458" s="177"/>
      <c r="PNP458" s="177"/>
      <c r="PNQ458" s="177"/>
      <c r="PNR458" s="177"/>
      <c r="PNS458" s="177"/>
      <c r="PNT458" s="177"/>
      <c r="PNU458" s="177"/>
      <c r="PNV458" s="177"/>
      <c r="PNW458" s="177"/>
      <c r="PNX458" s="177"/>
      <c r="PNY458" s="177"/>
      <c r="PNZ458" s="177"/>
      <c r="POA458" s="177"/>
      <c r="POB458" s="177"/>
      <c r="POC458" s="177"/>
      <c r="POD458" s="177"/>
      <c r="POE458" s="177"/>
      <c r="POF458" s="177"/>
      <c r="POG458" s="177"/>
      <c r="POH458" s="177"/>
      <c r="POI458" s="177"/>
      <c r="POJ458" s="177"/>
      <c r="POK458" s="177"/>
      <c r="POL458" s="177"/>
      <c r="POM458" s="177"/>
      <c r="PON458" s="177"/>
      <c r="POO458" s="177"/>
      <c r="POP458" s="177"/>
      <c r="POQ458" s="177"/>
      <c r="POR458" s="177"/>
      <c r="POS458" s="177"/>
      <c r="POT458" s="177"/>
      <c r="POU458" s="177"/>
      <c r="POV458" s="177"/>
      <c r="POW458" s="177"/>
      <c r="POX458" s="177"/>
      <c r="POY458" s="177"/>
      <c r="POZ458" s="177"/>
      <c r="PPA458" s="177"/>
      <c r="PPB458" s="177"/>
      <c r="PPC458" s="177"/>
      <c r="PPD458" s="177"/>
      <c r="PPE458" s="177"/>
      <c r="PPF458" s="177"/>
      <c r="PPG458" s="177"/>
      <c r="PPH458" s="177"/>
      <c r="PPI458" s="177"/>
      <c r="PPJ458" s="177"/>
      <c r="PPK458" s="177"/>
      <c r="PPL458" s="177"/>
      <c r="PPM458" s="177"/>
      <c r="PPN458" s="177"/>
      <c r="PPO458" s="177"/>
      <c r="PPP458" s="177"/>
      <c r="PPQ458" s="177"/>
      <c r="PPR458" s="177"/>
      <c r="PPS458" s="177"/>
      <c r="PPT458" s="177"/>
      <c r="PPU458" s="177"/>
      <c r="PPV458" s="177"/>
      <c r="PPW458" s="177"/>
      <c r="PPX458" s="177"/>
      <c r="PPY458" s="177"/>
      <c r="PPZ458" s="177"/>
      <c r="PQA458" s="177"/>
      <c r="PQB458" s="177"/>
      <c r="PQC458" s="177"/>
      <c r="PQD458" s="177"/>
      <c r="PQE458" s="177"/>
      <c r="PQF458" s="177"/>
      <c r="PQG458" s="177"/>
      <c r="PQH458" s="177"/>
      <c r="PQI458" s="177"/>
      <c r="PQJ458" s="177"/>
      <c r="PQK458" s="177"/>
      <c r="PQL458" s="177"/>
      <c r="PQM458" s="177"/>
      <c r="PQN458" s="177"/>
      <c r="PQO458" s="177"/>
      <c r="PQP458" s="177"/>
      <c r="PQQ458" s="177"/>
      <c r="PQR458" s="177"/>
      <c r="PQS458" s="177"/>
      <c r="PQT458" s="177"/>
      <c r="PQU458" s="177"/>
      <c r="PQV458" s="177"/>
      <c r="PQW458" s="177"/>
      <c r="PQX458" s="177"/>
      <c r="PQY458" s="177"/>
      <c r="PQZ458" s="177"/>
      <c r="PRA458" s="177"/>
      <c r="PRB458" s="177"/>
      <c r="PRC458" s="177"/>
      <c r="PRD458" s="177"/>
      <c r="PRE458" s="177"/>
      <c r="PRF458" s="177"/>
      <c r="PRG458" s="177"/>
      <c r="PRH458" s="177"/>
      <c r="PRI458" s="177"/>
      <c r="PRJ458" s="177"/>
      <c r="PRK458" s="177"/>
      <c r="PRL458" s="177"/>
      <c r="PRM458" s="177"/>
      <c r="PRN458" s="177"/>
      <c r="PRO458" s="177"/>
      <c r="PRP458" s="177"/>
      <c r="PRQ458" s="177"/>
      <c r="PRR458" s="177"/>
      <c r="PRS458" s="177"/>
      <c r="PRT458" s="177"/>
      <c r="PRU458" s="177"/>
      <c r="PRV458" s="177"/>
      <c r="PRW458" s="177"/>
      <c r="PRX458" s="177"/>
      <c r="PRY458" s="177"/>
      <c r="PRZ458" s="177"/>
      <c r="PSA458" s="177"/>
      <c r="PSB458" s="177"/>
      <c r="PSC458" s="177"/>
      <c r="PSD458" s="177"/>
      <c r="PSE458" s="177"/>
      <c r="PSF458" s="177"/>
      <c r="PSG458" s="177"/>
      <c r="PSH458" s="177"/>
      <c r="PSI458" s="177"/>
      <c r="PSJ458" s="177"/>
      <c r="PSK458" s="177"/>
      <c r="PSL458" s="177"/>
      <c r="PSM458" s="177"/>
      <c r="PSN458" s="177"/>
      <c r="PSO458" s="177"/>
      <c r="PSP458" s="177"/>
      <c r="PSQ458" s="177"/>
      <c r="PSR458" s="177"/>
      <c r="PSS458" s="177"/>
      <c r="PST458" s="177"/>
      <c r="PSU458" s="177"/>
      <c r="PSV458" s="177"/>
      <c r="PSW458" s="177"/>
      <c r="PSX458" s="177"/>
      <c r="PSY458" s="177"/>
      <c r="PSZ458" s="177"/>
      <c r="PTA458" s="177"/>
      <c r="PTB458" s="177"/>
      <c r="PTC458" s="177"/>
      <c r="PTD458" s="177"/>
      <c r="PTE458" s="177"/>
      <c r="PTF458" s="177"/>
      <c r="PTG458" s="177"/>
      <c r="PTH458" s="177"/>
      <c r="PTI458" s="177"/>
      <c r="PTJ458" s="177"/>
      <c r="PTK458" s="177"/>
      <c r="PTL458" s="177"/>
      <c r="PTM458" s="177"/>
      <c r="PTN458" s="177"/>
      <c r="PTO458" s="177"/>
      <c r="PTP458" s="177"/>
      <c r="PTQ458" s="177"/>
      <c r="PTR458" s="177"/>
      <c r="PTS458" s="177"/>
      <c r="PTT458" s="177"/>
      <c r="PTU458" s="177"/>
      <c r="PTV458" s="177"/>
      <c r="PTW458" s="177"/>
      <c r="PTX458" s="177"/>
      <c r="PTY458" s="177"/>
      <c r="PTZ458" s="177"/>
      <c r="PUA458" s="177"/>
      <c r="PUB458" s="177"/>
      <c r="PUC458" s="177"/>
      <c r="PUD458" s="177"/>
      <c r="PUE458" s="177"/>
      <c r="PUF458" s="177"/>
      <c r="PUG458" s="177"/>
      <c r="PUH458" s="177"/>
      <c r="PUI458" s="177"/>
      <c r="PUJ458" s="177"/>
      <c r="PUK458" s="177"/>
      <c r="PUL458" s="177"/>
      <c r="PUM458" s="177"/>
      <c r="PUN458" s="177"/>
      <c r="PUO458" s="177"/>
      <c r="PUP458" s="177"/>
      <c r="PUQ458" s="177"/>
      <c r="PUR458" s="177"/>
      <c r="PUS458" s="177"/>
      <c r="PUT458" s="177"/>
      <c r="PUU458" s="177"/>
      <c r="PUV458" s="177"/>
      <c r="PUW458" s="177"/>
      <c r="PUX458" s="177"/>
      <c r="PUY458" s="177"/>
      <c r="PUZ458" s="177"/>
      <c r="PVA458" s="177"/>
      <c r="PVB458" s="177"/>
      <c r="PVC458" s="177"/>
      <c r="PVD458" s="177"/>
      <c r="PVE458" s="177"/>
      <c r="PVF458" s="177"/>
      <c r="PVG458" s="177"/>
      <c r="PVH458" s="177"/>
      <c r="PVI458" s="177"/>
      <c r="PVJ458" s="177"/>
      <c r="PVK458" s="177"/>
      <c r="PVL458" s="177"/>
      <c r="PVM458" s="177"/>
      <c r="PVN458" s="177"/>
      <c r="PVO458" s="177"/>
      <c r="PVP458" s="177"/>
      <c r="PVQ458" s="177"/>
      <c r="PVR458" s="177"/>
      <c r="PVS458" s="177"/>
      <c r="PVT458" s="177"/>
      <c r="PVU458" s="177"/>
      <c r="PVV458" s="177"/>
      <c r="PVW458" s="177"/>
      <c r="PVX458" s="177"/>
      <c r="PVY458" s="177"/>
      <c r="PVZ458" s="177"/>
      <c r="PWA458" s="177"/>
      <c r="PWB458" s="177"/>
      <c r="PWC458" s="177"/>
      <c r="PWD458" s="177"/>
      <c r="PWE458" s="177"/>
      <c r="PWF458" s="177"/>
      <c r="PWG458" s="177"/>
      <c r="PWH458" s="177"/>
      <c r="PWI458" s="177"/>
      <c r="PWJ458" s="177"/>
      <c r="PWK458" s="177"/>
      <c r="PWL458" s="177"/>
      <c r="PWM458" s="177"/>
      <c r="PWN458" s="177"/>
      <c r="PWO458" s="177"/>
      <c r="PWP458" s="177"/>
      <c r="PWQ458" s="177"/>
      <c r="PWR458" s="177"/>
      <c r="PWS458" s="177"/>
      <c r="PWT458" s="177"/>
      <c r="PWU458" s="177"/>
      <c r="PWV458" s="177"/>
      <c r="PWW458" s="177"/>
      <c r="PWX458" s="177"/>
      <c r="PWY458" s="177"/>
      <c r="PWZ458" s="177"/>
      <c r="PXA458" s="177"/>
      <c r="PXB458" s="177"/>
      <c r="PXC458" s="177"/>
      <c r="PXD458" s="177"/>
      <c r="PXE458" s="177"/>
      <c r="PXF458" s="177"/>
      <c r="PXG458" s="177"/>
      <c r="PXH458" s="177"/>
      <c r="PXI458" s="177"/>
      <c r="PXJ458" s="177"/>
      <c r="PXK458" s="177"/>
      <c r="PXL458" s="177"/>
      <c r="PXM458" s="177"/>
      <c r="PXN458" s="177"/>
      <c r="PXO458" s="177"/>
      <c r="PXP458" s="177"/>
      <c r="PXQ458" s="177"/>
      <c r="PXR458" s="177"/>
      <c r="PXS458" s="177"/>
      <c r="PXT458" s="177"/>
      <c r="PXU458" s="177"/>
      <c r="PXV458" s="177"/>
      <c r="PXW458" s="177"/>
      <c r="PXX458" s="177"/>
      <c r="PXY458" s="177"/>
      <c r="PXZ458" s="177"/>
      <c r="PYA458" s="177"/>
      <c r="PYB458" s="177"/>
      <c r="PYC458" s="177"/>
      <c r="PYD458" s="177"/>
      <c r="PYE458" s="177"/>
      <c r="PYF458" s="177"/>
      <c r="PYG458" s="177"/>
      <c r="PYH458" s="177"/>
      <c r="PYI458" s="177"/>
      <c r="PYJ458" s="177"/>
      <c r="PYK458" s="177"/>
      <c r="PYL458" s="177"/>
      <c r="PYM458" s="177"/>
      <c r="PYN458" s="177"/>
      <c r="PYO458" s="177"/>
      <c r="PYP458" s="177"/>
      <c r="PYQ458" s="177"/>
      <c r="PYR458" s="177"/>
      <c r="PYS458" s="177"/>
      <c r="PYT458" s="177"/>
      <c r="PYU458" s="177"/>
      <c r="PYV458" s="177"/>
      <c r="PYW458" s="177"/>
      <c r="PYX458" s="177"/>
      <c r="PYY458" s="177"/>
      <c r="PYZ458" s="177"/>
      <c r="PZA458" s="177"/>
      <c r="PZB458" s="177"/>
      <c r="PZC458" s="177"/>
      <c r="PZD458" s="177"/>
      <c r="PZE458" s="177"/>
      <c r="PZF458" s="177"/>
      <c r="PZG458" s="177"/>
      <c r="PZH458" s="177"/>
      <c r="PZI458" s="177"/>
      <c r="PZJ458" s="177"/>
      <c r="PZK458" s="177"/>
      <c r="PZL458" s="177"/>
      <c r="PZM458" s="177"/>
      <c r="PZN458" s="177"/>
      <c r="PZO458" s="177"/>
      <c r="PZP458" s="177"/>
      <c r="PZQ458" s="177"/>
      <c r="PZR458" s="177"/>
      <c r="PZS458" s="177"/>
      <c r="PZT458" s="177"/>
      <c r="PZU458" s="177"/>
      <c r="PZV458" s="177"/>
      <c r="PZW458" s="177"/>
      <c r="PZX458" s="177"/>
      <c r="PZY458" s="177"/>
      <c r="PZZ458" s="177"/>
      <c r="QAA458" s="177"/>
      <c r="QAB458" s="177"/>
      <c r="QAC458" s="177"/>
      <c r="QAD458" s="177"/>
      <c r="QAE458" s="177"/>
      <c r="QAF458" s="177"/>
      <c r="QAG458" s="177"/>
      <c r="QAH458" s="177"/>
      <c r="QAI458" s="177"/>
      <c r="QAJ458" s="177"/>
      <c r="QAK458" s="177"/>
      <c r="QAL458" s="177"/>
      <c r="QAM458" s="177"/>
      <c r="QAN458" s="177"/>
      <c r="QAO458" s="177"/>
      <c r="QAP458" s="177"/>
      <c r="QAQ458" s="177"/>
      <c r="QAR458" s="177"/>
      <c r="QAS458" s="177"/>
      <c r="QAT458" s="177"/>
      <c r="QAU458" s="177"/>
      <c r="QAV458" s="177"/>
      <c r="QAW458" s="177"/>
      <c r="QAX458" s="177"/>
      <c r="QAY458" s="177"/>
      <c r="QAZ458" s="177"/>
      <c r="QBA458" s="177"/>
      <c r="QBB458" s="177"/>
      <c r="QBC458" s="177"/>
      <c r="QBD458" s="177"/>
      <c r="QBE458" s="177"/>
      <c r="QBF458" s="177"/>
      <c r="QBG458" s="177"/>
      <c r="QBH458" s="177"/>
      <c r="QBI458" s="177"/>
      <c r="QBJ458" s="177"/>
      <c r="QBK458" s="177"/>
      <c r="QBL458" s="177"/>
      <c r="QBM458" s="177"/>
      <c r="QBN458" s="177"/>
      <c r="QBO458" s="177"/>
      <c r="QBP458" s="177"/>
      <c r="QBQ458" s="177"/>
      <c r="QBR458" s="177"/>
      <c r="QBS458" s="177"/>
      <c r="QBT458" s="177"/>
      <c r="QBU458" s="177"/>
      <c r="QBV458" s="177"/>
      <c r="QBW458" s="177"/>
      <c r="QBX458" s="177"/>
      <c r="QBY458" s="177"/>
      <c r="QBZ458" s="177"/>
      <c r="QCA458" s="177"/>
      <c r="QCB458" s="177"/>
      <c r="QCC458" s="177"/>
      <c r="QCD458" s="177"/>
      <c r="QCE458" s="177"/>
      <c r="QCF458" s="177"/>
      <c r="QCG458" s="177"/>
      <c r="QCH458" s="177"/>
      <c r="QCI458" s="177"/>
      <c r="QCJ458" s="177"/>
      <c r="QCK458" s="177"/>
      <c r="QCL458" s="177"/>
      <c r="QCM458" s="177"/>
      <c r="QCN458" s="177"/>
      <c r="QCO458" s="177"/>
      <c r="QCP458" s="177"/>
      <c r="QCQ458" s="177"/>
      <c r="QCR458" s="177"/>
      <c r="QCS458" s="177"/>
      <c r="QCT458" s="177"/>
      <c r="QCU458" s="177"/>
      <c r="QCV458" s="177"/>
      <c r="QCW458" s="177"/>
      <c r="QCX458" s="177"/>
      <c r="QCY458" s="177"/>
      <c r="QCZ458" s="177"/>
      <c r="QDA458" s="177"/>
      <c r="QDB458" s="177"/>
      <c r="QDC458" s="177"/>
      <c r="QDD458" s="177"/>
      <c r="QDE458" s="177"/>
      <c r="QDF458" s="177"/>
      <c r="QDG458" s="177"/>
      <c r="QDH458" s="177"/>
      <c r="QDI458" s="177"/>
      <c r="QDJ458" s="177"/>
      <c r="QDK458" s="177"/>
      <c r="QDL458" s="177"/>
      <c r="QDM458" s="177"/>
      <c r="QDN458" s="177"/>
      <c r="QDO458" s="177"/>
      <c r="QDP458" s="177"/>
      <c r="QDQ458" s="177"/>
      <c r="QDR458" s="177"/>
      <c r="QDS458" s="177"/>
      <c r="QDT458" s="177"/>
      <c r="QDU458" s="177"/>
      <c r="QDV458" s="177"/>
      <c r="QDW458" s="177"/>
      <c r="QDX458" s="177"/>
      <c r="QDY458" s="177"/>
      <c r="QDZ458" s="177"/>
      <c r="QEA458" s="177"/>
      <c r="QEB458" s="177"/>
      <c r="QEC458" s="177"/>
      <c r="QED458" s="177"/>
      <c r="QEE458" s="177"/>
      <c r="QEF458" s="177"/>
      <c r="QEG458" s="177"/>
      <c r="QEH458" s="177"/>
      <c r="QEI458" s="177"/>
      <c r="QEJ458" s="177"/>
      <c r="QEK458" s="177"/>
      <c r="QEL458" s="177"/>
      <c r="QEM458" s="177"/>
      <c r="QEN458" s="177"/>
      <c r="QEO458" s="177"/>
      <c r="QEP458" s="177"/>
      <c r="QEQ458" s="177"/>
      <c r="QER458" s="177"/>
      <c r="QES458" s="177"/>
      <c r="QET458" s="177"/>
      <c r="QEU458" s="177"/>
      <c r="QEV458" s="177"/>
      <c r="QEW458" s="177"/>
      <c r="QEX458" s="177"/>
      <c r="QEY458" s="177"/>
      <c r="QEZ458" s="177"/>
      <c r="QFA458" s="177"/>
      <c r="QFB458" s="177"/>
      <c r="QFC458" s="177"/>
      <c r="QFD458" s="177"/>
      <c r="QFE458" s="177"/>
      <c r="QFF458" s="177"/>
      <c r="QFG458" s="177"/>
      <c r="QFH458" s="177"/>
      <c r="QFI458" s="177"/>
      <c r="QFJ458" s="177"/>
      <c r="QFK458" s="177"/>
      <c r="QFL458" s="177"/>
      <c r="QFM458" s="177"/>
      <c r="QFN458" s="177"/>
      <c r="QFO458" s="177"/>
      <c r="QFP458" s="177"/>
      <c r="QFQ458" s="177"/>
      <c r="QFR458" s="177"/>
      <c r="QFS458" s="177"/>
      <c r="QFT458" s="177"/>
      <c r="QFU458" s="177"/>
      <c r="QFV458" s="177"/>
      <c r="QFW458" s="177"/>
      <c r="QFX458" s="177"/>
      <c r="QFY458" s="177"/>
      <c r="QFZ458" s="177"/>
      <c r="QGA458" s="177"/>
      <c r="QGB458" s="177"/>
      <c r="QGC458" s="177"/>
      <c r="QGD458" s="177"/>
      <c r="QGE458" s="177"/>
      <c r="QGF458" s="177"/>
      <c r="QGG458" s="177"/>
      <c r="QGH458" s="177"/>
      <c r="QGI458" s="177"/>
      <c r="QGJ458" s="177"/>
      <c r="QGK458" s="177"/>
      <c r="QGL458" s="177"/>
      <c r="QGM458" s="177"/>
      <c r="QGN458" s="177"/>
      <c r="QGO458" s="177"/>
      <c r="QGP458" s="177"/>
      <c r="QGQ458" s="177"/>
      <c r="QGR458" s="177"/>
      <c r="QGS458" s="177"/>
      <c r="QGT458" s="177"/>
      <c r="QGU458" s="177"/>
      <c r="QGV458" s="177"/>
      <c r="QGW458" s="177"/>
      <c r="QGX458" s="177"/>
      <c r="QGY458" s="177"/>
      <c r="QGZ458" s="177"/>
      <c r="QHA458" s="177"/>
      <c r="QHB458" s="177"/>
      <c r="QHC458" s="177"/>
      <c r="QHD458" s="177"/>
      <c r="QHE458" s="177"/>
      <c r="QHF458" s="177"/>
      <c r="QHG458" s="177"/>
      <c r="QHH458" s="177"/>
      <c r="QHI458" s="177"/>
      <c r="QHJ458" s="177"/>
      <c r="QHK458" s="177"/>
      <c r="QHL458" s="177"/>
      <c r="QHM458" s="177"/>
      <c r="QHN458" s="177"/>
      <c r="QHO458" s="177"/>
      <c r="QHP458" s="177"/>
      <c r="QHQ458" s="177"/>
      <c r="QHR458" s="177"/>
      <c r="QHS458" s="177"/>
      <c r="QHT458" s="177"/>
      <c r="QHU458" s="177"/>
      <c r="QHV458" s="177"/>
      <c r="QHW458" s="177"/>
      <c r="QHX458" s="177"/>
      <c r="QHY458" s="177"/>
      <c r="QHZ458" s="177"/>
      <c r="QIA458" s="177"/>
      <c r="QIB458" s="177"/>
      <c r="QIC458" s="177"/>
      <c r="QID458" s="177"/>
      <c r="QIE458" s="177"/>
      <c r="QIF458" s="177"/>
      <c r="QIG458" s="177"/>
      <c r="QIH458" s="177"/>
      <c r="QII458" s="177"/>
      <c r="QIJ458" s="177"/>
      <c r="QIK458" s="177"/>
      <c r="QIL458" s="177"/>
      <c r="QIM458" s="177"/>
      <c r="QIN458" s="177"/>
      <c r="QIO458" s="177"/>
      <c r="QIP458" s="177"/>
      <c r="QIQ458" s="177"/>
      <c r="QIR458" s="177"/>
      <c r="QIS458" s="177"/>
      <c r="QIT458" s="177"/>
      <c r="QIU458" s="177"/>
      <c r="QIV458" s="177"/>
      <c r="QIW458" s="177"/>
      <c r="QIX458" s="177"/>
      <c r="QIY458" s="177"/>
      <c r="QIZ458" s="177"/>
      <c r="QJA458" s="177"/>
      <c r="QJB458" s="177"/>
      <c r="QJC458" s="177"/>
      <c r="QJD458" s="177"/>
      <c r="QJE458" s="177"/>
      <c r="QJF458" s="177"/>
      <c r="QJG458" s="177"/>
      <c r="QJH458" s="177"/>
      <c r="QJI458" s="177"/>
      <c r="QJJ458" s="177"/>
      <c r="QJK458" s="177"/>
      <c r="QJL458" s="177"/>
      <c r="QJM458" s="177"/>
      <c r="QJN458" s="177"/>
      <c r="QJO458" s="177"/>
      <c r="QJP458" s="177"/>
      <c r="QJQ458" s="177"/>
      <c r="QJR458" s="177"/>
      <c r="QJS458" s="177"/>
      <c r="QJT458" s="177"/>
      <c r="QJU458" s="177"/>
      <c r="QJV458" s="177"/>
      <c r="QJW458" s="177"/>
      <c r="QJX458" s="177"/>
      <c r="QJY458" s="177"/>
      <c r="QJZ458" s="177"/>
      <c r="QKA458" s="177"/>
      <c r="QKB458" s="177"/>
      <c r="QKC458" s="177"/>
      <c r="QKD458" s="177"/>
      <c r="QKE458" s="177"/>
      <c r="QKF458" s="177"/>
      <c r="QKG458" s="177"/>
      <c r="QKH458" s="177"/>
      <c r="QKI458" s="177"/>
      <c r="QKJ458" s="177"/>
      <c r="QKK458" s="177"/>
      <c r="QKL458" s="177"/>
      <c r="QKM458" s="177"/>
      <c r="QKN458" s="177"/>
      <c r="QKO458" s="177"/>
      <c r="QKP458" s="177"/>
      <c r="QKQ458" s="177"/>
      <c r="QKR458" s="177"/>
      <c r="QKS458" s="177"/>
      <c r="QKT458" s="177"/>
      <c r="QKU458" s="177"/>
      <c r="QKV458" s="177"/>
      <c r="QKW458" s="177"/>
      <c r="QKX458" s="177"/>
      <c r="QKY458" s="177"/>
      <c r="QKZ458" s="177"/>
      <c r="QLA458" s="177"/>
      <c r="QLB458" s="177"/>
      <c r="QLC458" s="177"/>
      <c r="QLD458" s="177"/>
      <c r="QLE458" s="177"/>
      <c r="QLF458" s="177"/>
      <c r="QLG458" s="177"/>
      <c r="QLH458" s="177"/>
      <c r="QLI458" s="177"/>
      <c r="QLJ458" s="177"/>
      <c r="QLK458" s="177"/>
      <c r="QLL458" s="177"/>
      <c r="QLM458" s="177"/>
      <c r="QLN458" s="177"/>
      <c r="QLO458" s="177"/>
      <c r="QLP458" s="177"/>
      <c r="QLQ458" s="177"/>
      <c r="QLR458" s="177"/>
      <c r="QLS458" s="177"/>
      <c r="QLT458" s="177"/>
      <c r="QLU458" s="177"/>
      <c r="QLV458" s="177"/>
      <c r="QLW458" s="177"/>
      <c r="QLX458" s="177"/>
      <c r="QLY458" s="177"/>
      <c r="QLZ458" s="177"/>
      <c r="QMA458" s="177"/>
      <c r="QMB458" s="177"/>
      <c r="QMC458" s="177"/>
      <c r="QMD458" s="177"/>
      <c r="QME458" s="177"/>
      <c r="QMF458" s="177"/>
      <c r="QMG458" s="177"/>
      <c r="QMH458" s="177"/>
      <c r="QMI458" s="177"/>
      <c r="QMJ458" s="177"/>
      <c r="QMK458" s="177"/>
      <c r="QML458" s="177"/>
      <c r="QMM458" s="177"/>
      <c r="QMN458" s="177"/>
      <c r="QMO458" s="177"/>
      <c r="QMP458" s="177"/>
      <c r="QMQ458" s="177"/>
      <c r="QMR458" s="177"/>
      <c r="QMS458" s="177"/>
      <c r="QMT458" s="177"/>
      <c r="QMU458" s="177"/>
      <c r="QMV458" s="177"/>
      <c r="QMW458" s="177"/>
      <c r="QMX458" s="177"/>
      <c r="QMY458" s="177"/>
      <c r="QMZ458" s="177"/>
      <c r="QNA458" s="177"/>
      <c r="QNB458" s="177"/>
      <c r="QNC458" s="177"/>
      <c r="QND458" s="177"/>
      <c r="QNE458" s="177"/>
      <c r="QNF458" s="177"/>
      <c r="QNG458" s="177"/>
      <c r="QNH458" s="177"/>
      <c r="QNI458" s="177"/>
      <c r="QNJ458" s="177"/>
      <c r="QNK458" s="177"/>
      <c r="QNL458" s="177"/>
      <c r="QNM458" s="177"/>
      <c r="QNN458" s="177"/>
      <c r="QNO458" s="177"/>
      <c r="QNP458" s="177"/>
      <c r="QNQ458" s="177"/>
      <c r="QNR458" s="177"/>
      <c r="QNS458" s="177"/>
      <c r="QNT458" s="177"/>
      <c r="QNU458" s="177"/>
      <c r="QNV458" s="177"/>
      <c r="QNW458" s="177"/>
      <c r="QNX458" s="177"/>
      <c r="QNY458" s="177"/>
      <c r="QNZ458" s="177"/>
      <c r="QOA458" s="177"/>
      <c r="QOB458" s="177"/>
      <c r="QOC458" s="177"/>
      <c r="QOD458" s="177"/>
      <c r="QOE458" s="177"/>
      <c r="QOF458" s="177"/>
      <c r="QOG458" s="177"/>
      <c r="QOH458" s="177"/>
      <c r="QOI458" s="177"/>
      <c r="QOJ458" s="177"/>
      <c r="QOK458" s="177"/>
      <c r="QOL458" s="177"/>
      <c r="QOM458" s="177"/>
      <c r="QON458" s="177"/>
      <c r="QOO458" s="177"/>
      <c r="QOP458" s="177"/>
      <c r="QOQ458" s="177"/>
      <c r="QOR458" s="177"/>
      <c r="QOS458" s="177"/>
      <c r="QOT458" s="177"/>
      <c r="QOU458" s="177"/>
      <c r="QOV458" s="177"/>
      <c r="QOW458" s="177"/>
      <c r="QOX458" s="177"/>
      <c r="QOY458" s="177"/>
      <c r="QOZ458" s="177"/>
      <c r="QPA458" s="177"/>
      <c r="QPB458" s="177"/>
      <c r="QPC458" s="177"/>
      <c r="QPD458" s="177"/>
      <c r="QPE458" s="177"/>
      <c r="QPF458" s="177"/>
      <c r="QPG458" s="177"/>
      <c r="QPH458" s="177"/>
      <c r="QPI458" s="177"/>
      <c r="QPJ458" s="177"/>
      <c r="QPK458" s="177"/>
      <c r="QPL458" s="177"/>
      <c r="QPM458" s="177"/>
      <c r="QPN458" s="177"/>
      <c r="QPO458" s="177"/>
      <c r="QPP458" s="177"/>
      <c r="QPQ458" s="177"/>
      <c r="QPR458" s="177"/>
      <c r="QPS458" s="177"/>
      <c r="QPT458" s="177"/>
      <c r="QPU458" s="177"/>
      <c r="QPV458" s="177"/>
      <c r="QPW458" s="177"/>
      <c r="QPX458" s="177"/>
      <c r="QPY458" s="177"/>
      <c r="QPZ458" s="177"/>
      <c r="QQA458" s="177"/>
      <c r="QQB458" s="177"/>
      <c r="QQC458" s="177"/>
      <c r="QQD458" s="177"/>
      <c r="QQE458" s="177"/>
      <c r="QQF458" s="177"/>
      <c r="QQG458" s="177"/>
      <c r="QQH458" s="177"/>
      <c r="QQI458" s="177"/>
      <c r="QQJ458" s="177"/>
      <c r="QQK458" s="177"/>
      <c r="QQL458" s="177"/>
      <c r="QQM458" s="177"/>
      <c r="QQN458" s="177"/>
      <c r="QQO458" s="177"/>
      <c r="QQP458" s="177"/>
      <c r="QQQ458" s="177"/>
      <c r="QQR458" s="177"/>
      <c r="QQS458" s="177"/>
      <c r="QQT458" s="177"/>
      <c r="QQU458" s="177"/>
      <c r="QQV458" s="177"/>
      <c r="QQW458" s="177"/>
      <c r="QQX458" s="177"/>
      <c r="QQY458" s="177"/>
      <c r="QQZ458" s="177"/>
      <c r="QRA458" s="177"/>
      <c r="QRB458" s="177"/>
      <c r="QRC458" s="177"/>
      <c r="QRD458" s="177"/>
      <c r="QRE458" s="177"/>
      <c r="QRF458" s="177"/>
      <c r="QRG458" s="177"/>
      <c r="QRH458" s="177"/>
      <c r="QRI458" s="177"/>
      <c r="QRJ458" s="177"/>
      <c r="QRK458" s="177"/>
      <c r="QRL458" s="177"/>
      <c r="QRM458" s="177"/>
      <c r="QRN458" s="177"/>
      <c r="QRO458" s="177"/>
      <c r="QRP458" s="177"/>
      <c r="QRQ458" s="177"/>
      <c r="QRR458" s="177"/>
      <c r="QRS458" s="177"/>
      <c r="QRT458" s="177"/>
      <c r="QRU458" s="177"/>
      <c r="QRV458" s="177"/>
      <c r="QRW458" s="177"/>
      <c r="QRX458" s="177"/>
      <c r="QRY458" s="177"/>
      <c r="QRZ458" s="177"/>
      <c r="QSA458" s="177"/>
      <c r="QSB458" s="177"/>
      <c r="QSC458" s="177"/>
      <c r="QSD458" s="177"/>
      <c r="QSE458" s="177"/>
      <c r="QSF458" s="177"/>
      <c r="QSG458" s="177"/>
      <c r="QSH458" s="177"/>
      <c r="QSI458" s="177"/>
      <c r="QSJ458" s="177"/>
      <c r="QSK458" s="177"/>
      <c r="QSL458" s="177"/>
      <c r="QSM458" s="177"/>
      <c r="QSN458" s="177"/>
      <c r="QSO458" s="177"/>
      <c r="QSP458" s="177"/>
      <c r="QSQ458" s="177"/>
      <c r="QSR458" s="177"/>
      <c r="QSS458" s="177"/>
      <c r="QST458" s="177"/>
      <c r="QSU458" s="177"/>
      <c r="QSV458" s="177"/>
      <c r="QSW458" s="177"/>
      <c r="QSX458" s="177"/>
      <c r="QSY458" s="177"/>
      <c r="QSZ458" s="177"/>
      <c r="QTA458" s="177"/>
      <c r="QTB458" s="177"/>
      <c r="QTC458" s="177"/>
      <c r="QTD458" s="177"/>
      <c r="QTE458" s="177"/>
      <c r="QTF458" s="177"/>
      <c r="QTG458" s="177"/>
      <c r="QTH458" s="177"/>
      <c r="QTI458" s="177"/>
      <c r="QTJ458" s="177"/>
      <c r="QTK458" s="177"/>
      <c r="QTL458" s="177"/>
      <c r="QTM458" s="177"/>
      <c r="QTN458" s="177"/>
      <c r="QTO458" s="177"/>
      <c r="QTP458" s="177"/>
      <c r="QTQ458" s="177"/>
      <c r="QTR458" s="177"/>
      <c r="QTS458" s="177"/>
      <c r="QTT458" s="177"/>
      <c r="QTU458" s="177"/>
      <c r="QTV458" s="177"/>
      <c r="QTW458" s="177"/>
      <c r="QTX458" s="177"/>
      <c r="QTY458" s="177"/>
      <c r="QTZ458" s="177"/>
      <c r="QUA458" s="177"/>
      <c r="QUB458" s="177"/>
      <c r="QUC458" s="177"/>
      <c r="QUD458" s="177"/>
      <c r="QUE458" s="177"/>
      <c r="QUF458" s="177"/>
      <c r="QUG458" s="177"/>
      <c r="QUH458" s="177"/>
      <c r="QUI458" s="177"/>
      <c r="QUJ458" s="177"/>
      <c r="QUK458" s="177"/>
      <c r="QUL458" s="177"/>
      <c r="QUM458" s="177"/>
      <c r="QUN458" s="177"/>
      <c r="QUO458" s="177"/>
      <c r="QUP458" s="177"/>
      <c r="QUQ458" s="177"/>
      <c r="QUR458" s="177"/>
      <c r="QUS458" s="177"/>
      <c r="QUT458" s="177"/>
      <c r="QUU458" s="177"/>
      <c r="QUV458" s="177"/>
      <c r="QUW458" s="177"/>
      <c r="QUX458" s="177"/>
      <c r="QUY458" s="177"/>
      <c r="QUZ458" s="177"/>
      <c r="QVA458" s="177"/>
      <c r="QVB458" s="177"/>
      <c r="QVC458" s="177"/>
      <c r="QVD458" s="177"/>
      <c r="QVE458" s="177"/>
      <c r="QVF458" s="177"/>
      <c r="QVG458" s="177"/>
      <c r="QVH458" s="177"/>
      <c r="QVI458" s="177"/>
      <c r="QVJ458" s="177"/>
      <c r="QVK458" s="177"/>
      <c r="QVL458" s="177"/>
      <c r="QVM458" s="177"/>
      <c r="QVN458" s="177"/>
      <c r="QVO458" s="177"/>
      <c r="QVP458" s="177"/>
      <c r="QVQ458" s="177"/>
      <c r="QVR458" s="177"/>
      <c r="QVS458" s="177"/>
      <c r="QVT458" s="177"/>
      <c r="QVU458" s="177"/>
      <c r="QVV458" s="177"/>
      <c r="QVW458" s="177"/>
      <c r="QVX458" s="177"/>
      <c r="QVY458" s="177"/>
      <c r="QVZ458" s="177"/>
      <c r="QWA458" s="177"/>
      <c r="QWB458" s="177"/>
      <c r="QWC458" s="177"/>
      <c r="QWD458" s="177"/>
      <c r="QWE458" s="177"/>
      <c r="QWF458" s="177"/>
      <c r="QWG458" s="177"/>
      <c r="QWH458" s="177"/>
      <c r="QWI458" s="177"/>
      <c r="QWJ458" s="177"/>
      <c r="QWK458" s="177"/>
      <c r="QWL458" s="177"/>
      <c r="QWM458" s="177"/>
      <c r="QWN458" s="177"/>
      <c r="QWO458" s="177"/>
      <c r="QWP458" s="177"/>
      <c r="QWQ458" s="177"/>
      <c r="QWR458" s="177"/>
      <c r="QWS458" s="177"/>
      <c r="QWT458" s="177"/>
      <c r="QWU458" s="177"/>
      <c r="QWV458" s="177"/>
      <c r="QWW458" s="177"/>
      <c r="QWX458" s="177"/>
      <c r="QWY458" s="177"/>
      <c r="QWZ458" s="177"/>
      <c r="QXA458" s="177"/>
      <c r="QXB458" s="177"/>
      <c r="QXC458" s="177"/>
      <c r="QXD458" s="177"/>
      <c r="QXE458" s="177"/>
      <c r="QXF458" s="177"/>
      <c r="QXG458" s="177"/>
      <c r="QXH458" s="177"/>
      <c r="QXI458" s="177"/>
      <c r="QXJ458" s="177"/>
      <c r="QXK458" s="177"/>
      <c r="QXL458" s="177"/>
      <c r="QXM458" s="177"/>
      <c r="QXN458" s="177"/>
      <c r="QXO458" s="177"/>
      <c r="QXP458" s="177"/>
      <c r="QXQ458" s="177"/>
      <c r="QXR458" s="177"/>
      <c r="QXS458" s="177"/>
      <c r="QXT458" s="177"/>
      <c r="QXU458" s="177"/>
      <c r="QXV458" s="177"/>
      <c r="QXW458" s="177"/>
      <c r="QXX458" s="177"/>
      <c r="QXY458" s="177"/>
      <c r="QXZ458" s="177"/>
      <c r="QYA458" s="177"/>
      <c r="QYB458" s="177"/>
      <c r="QYC458" s="177"/>
      <c r="QYD458" s="177"/>
      <c r="QYE458" s="177"/>
      <c r="QYF458" s="177"/>
      <c r="QYG458" s="177"/>
      <c r="QYH458" s="177"/>
      <c r="QYI458" s="177"/>
      <c r="QYJ458" s="177"/>
      <c r="QYK458" s="177"/>
      <c r="QYL458" s="177"/>
      <c r="QYM458" s="177"/>
      <c r="QYN458" s="177"/>
      <c r="QYO458" s="177"/>
      <c r="QYP458" s="177"/>
      <c r="QYQ458" s="177"/>
      <c r="QYR458" s="177"/>
      <c r="QYS458" s="177"/>
      <c r="QYT458" s="177"/>
      <c r="QYU458" s="177"/>
      <c r="QYV458" s="177"/>
      <c r="QYW458" s="177"/>
      <c r="QYX458" s="177"/>
      <c r="QYY458" s="177"/>
      <c r="QYZ458" s="177"/>
      <c r="QZA458" s="177"/>
      <c r="QZB458" s="177"/>
      <c r="QZC458" s="177"/>
      <c r="QZD458" s="177"/>
      <c r="QZE458" s="177"/>
      <c r="QZF458" s="177"/>
      <c r="QZG458" s="177"/>
      <c r="QZH458" s="177"/>
      <c r="QZI458" s="177"/>
      <c r="QZJ458" s="177"/>
      <c r="QZK458" s="177"/>
      <c r="QZL458" s="177"/>
      <c r="QZM458" s="177"/>
      <c r="QZN458" s="177"/>
      <c r="QZO458" s="177"/>
      <c r="QZP458" s="177"/>
      <c r="QZQ458" s="177"/>
      <c r="QZR458" s="177"/>
      <c r="QZS458" s="177"/>
      <c r="QZT458" s="177"/>
      <c r="QZU458" s="177"/>
      <c r="QZV458" s="177"/>
      <c r="QZW458" s="177"/>
      <c r="QZX458" s="177"/>
      <c r="QZY458" s="177"/>
      <c r="QZZ458" s="177"/>
      <c r="RAA458" s="177"/>
      <c r="RAB458" s="177"/>
      <c r="RAC458" s="177"/>
      <c r="RAD458" s="177"/>
      <c r="RAE458" s="177"/>
      <c r="RAF458" s="177"/>
      <c r="RAG458" s="177"/>
      <c r="RAH458" s="177"/>
      <c r="RAI458" s="177"/>
      <c r="RAJ458" s="177"/>
      <c r="RAK458" s="177"/>
      <c r="RAL458" s="177"/>
      <c r="RAM458" s="177"/>
      <c r="RAN458" s="177"/>
      <c r="RAO458" s="177"/>
      <c r="RAP458" s="177"/>
      <c r="RAQ458" s="177"/>
      <c r="RAR458" s="177"/>
      <c r="RAS458" s="177"/>
      <c r="RAT458" s="177"/>
      <c r="RAU458" s="177"/>
      <c r="RAV458" s="177"/>
      <c r="RAW458" s="177"/>
      <c r="RAX458" s="177"/>
      <c r="RAY458" s="177"/>
      <c r="RAZ458" s="177"/>
      <c r="RBA458" s="177"/>
      <c r="RBB458" s="177"/>
      <c r="RBC458" s="177"/>
      <c r="RBD458" s="177"/>
      <c r="RBE458" s="177"/>
      <c r="RBF458" s="177"/>
      <c r="RBG458" s="177"/>
      <c r="RBH458" s="177"/>
      <c r="RBI458" s="177"/>
      <c r="RBJ458" s="177"/>
      <c r="RBK458" s="177"/>
      <c r="RBL458" s="177"/>
      <c r="RBM458" s="177"/>
      <c r="RBN458" s="177"/>
      <c r="RBO458" s="177"/>
      <c r="RBP458" s="177"/>
      <c r="RBQ458" s="177"/>
      <c r="RBR458" s="177"/>
      <c r="RBS458" s="177"/>
      <c r="RBT458" s="177"/>
      <c r="RBU458" s="177"/>
      <c r="RBV458" s="177"/>
      <c r="RBW458" s="177"/>
      <c r="RBX458" s="177"/>
      <c r="RBY458" s="177"/>
      <c r="RBZ458" s="177"/>
      <c r="RCA458" s="177"/>
      <c r="RCB458" s="177"/>
      <c r="RCC458" s="177"/>
      <c r="RCD458" s="177"/>
      <c r="RCE458" s="177"/>
      <c r="RCF458" s="177"/>
      <c r="RCG458" s="177"/>
      <c r="RCH458" s="177"/>
      <c r="RCI458" s="177"/>
      <c r="RCJ458" s="177"/>
      <c r="RCK458" s="177"/>
      <c r="RCL458" s="177"/>
      <c r="RCM458" s="177"/>
      <c r="RCN458" s="177"/>
      <c r="RCO458" s="177"/>
      <c r="RCP458" s="177"/>
      <c r="RCQ458" s="177"/>
      <c r="RCR458" s="177"/>
      <c r="RCS458" s="177"/>
      <c r="RCT458" s="177"/>
      <c r="RCU458" s="177"/>
      <c r="RCV458" s="177"/>
      <c r="RCW458" s="177"/>
      <c r="RCX458" s="177"/>
      <c r="RCY458" s="177"/>
      <c r="RCZ458" s="177"/>
      <c r="RDA458" s="177"/>
      <c r="RDB458" s="177"/>
      <c r="RDC458" s="177"/>
      <c r="RDD458" s="177"/>
      <c r="RDE458" s="177"/>
      <c r="RDF458" s="177"/>
      <c r="RDG458" s="177"/>
      <c r="RDH458" s="177"/>
      <c r="RDI458" s="177"/>
      <c r="RDJ458" s="177"/>
      <c r="RDK458" s="177"/>
      <c r="RDL458" s="177"/>
      <c r="RDM458" s="177"/>
      <c r="RDN458" s="177"/>
      <c r="RDO458" s="177"/>
      <c r="RDP458" s="177"/>
      <c r="RDQ458" s="177"/>
      <c r="RDR458" s="177"/>
      <c r="RDS458" s="177"/>
      <c r="RDT458" s="177"/>
      <c r="RDU458" s="177"/>
      <c r="RDV458" s="177"/>
      <c r="RDW458" s="177"/>
      <c r="RDX458" s="177"/>
      <c r="RDY458" s="177"/>
      <c r="RDZ458" s="177"/>
      <c r="REA458" s="177"/>
      <c r="REB458" s="177"/>
      <c r="REC458" s="177"/>
      <c r="RED458" s="177"/>
      <c r="REE458" s="177"/>
      <c r="REF458" s="177"/>
      <c r="REG458" s="177"/>
      <c r="REH458" s="177"/>
      <c r="REI458" s="177"/>
      <c r="REJ458" s="177"/>
      <c r="REK458" s="177"/>
      <c r="REL458" s="177"/>
      <c r="REM458" s="177"/>
      <c r="REN458" s="177"/>
      <c r="REO458" s="177"/>
      <c r="REP458" s="177"/>
      <c r="REQ458" s="177"/>
      <c r="RER458" s="177"/>
      <c r="RES458" s="177"/>
      <c r="RET458" s="177"/>
      <c r="REU458" s="177"/>
      <c r="REV458" s="177"/>
      <c r="REW458" s="177"/>
      <c r="REX458" s="177"/>
      <c r="REY458" s="177"/>
      <c r="REZ458" s="177"/>
      <c r="RFA458" s="177"/>
      <c r="RFB458" s="177"/>
      <c r="RFC458" s="177"/>
      <c r="RFD458" s="177"/>
      <c r="RFE458" s="177"/>
      <c r="RFF458" s="177"/>
      <c r="RFG458" s="177"/>
      <c r="RFH458" s="177"/>
      <c r="RFI458" s="177"/>
      <c r="RFJ458" s="177"/>
      <c r="RFK458" s="177"/>
      <c r="RFL458" s="177"/>
      <c r="RFM458" s="177"/>
      <c r="RFN458" s="177"/>
      <c r="RFO458" s="177"/>
      <c r="RFP458" s="177"/>
      <c r="RFQ458" s="177"/>
      <c r="RFR458" s="177"/>
      <c r="RFS458" s="177"/>
      <c r="RFT458" s="177"/>
      <c r="RFU458" s="177"/>
      <c r="RFV458" s="177"/>
      <c r="RFW458" s="177"/>
      <c r="RFX458" s="177"/>
      <c r="RFY458" s="177"/>
      <c r="RFZ458" s="177"/>
      <c r="RGA458" s="177"/>
      <c r="RGB458" s="177"/>
      <c r="RGC458" s="177"/>
      <c r="RGD458" s="177"/>
      <c r="RGE458" s="177"/>
      <c r="RGF458" s="177"/>
      <c r="RGG458" s="177"/>
      <c r="RGH458" s="177"/>
      <c r="RGI458" s="177"/>
      <c r="RGJ458" s="177"/>
      <c r="RGK458" s="177"/>
      <c r="RGL458" s="177"/>
      <c r="RGM458" s="177"/>
      <c r="RGN458" s="177"/>
      <c r="RGO458" s="177"/>
      <c r="RGP458" s="177"/>
      <c r="RGQ458" s="177"/>
      <c r="RGR458" s="177"/>
      <c r="RGS458" s="177"/>
      <c r="RGT458" s="177"/>
      <c r="RGU458" s="177"/>
      <c r="RGV458" s="177"/>
      <c r="RGW458" s="177"/>
      <c r="RGX458" s="177"/>
      <c r="RGY458" s="177"/>
      <c r="RGZ458" s="177"/>
      <c r="RHA458" s="177"/>
      <c r="RHB458" s="177"/>
      <c r="RHC458" s="177"/>
      <c r="RHD458" s="177"/>
      <c r="RHE458" s="177"/>
      <c r="RHF458" s="177"/>
      <c r="RHG458" s="177"/>
      <c r="RHH458" s="177"/>
      <c r="RHI458" s="177"/>
      <c r="RHJ458" s="177"/>
      <c r="RHK458" s="177"/>
      <c r="RHL458" s="177"/>
      <c r="RHM458" s="177"/>
      <c r="RHN458" s="177"/>
      <c r="RHO458" s="177"/>
      <c r="RHP458" s="177"/>
      <c r="RHQ458" s="177"/>
      <c r="RHR458" s="177"/>
      <c r="RHS458" s="177"/>
      <c r="RHT458" s="177"/>
      <c r="RHU458" s="177"/>
      <c r="RHV458" s="177"/>
      <c r="RHW458" s="177"/>
      <c r="RHX458" s="177"/>
      <c r="RHY458" s="177"/>
      <c r="RHZ458" s="177"/>
      <c r="RIA458" s="177"/>
      <c r="RIB458" s="177"/>
      <c r="RIC458" s="177"/>
      <c r="RID458" s="177"/>
      <c r="RIE458" s="177"/>
      <c r="RIF458" s="177"/>
      <c r="RIG458" s="177"/>
      <c r="RIH458" s="177"/>
      <c r="RII458" s="177"/>
      <c r="RIJ458" s="177"/>
      <c r="RIK458" s="177"/>
      <c r="RIL458" s="177"/>
      <c r="RIM458" s="177"/>
      <c r="RIN458" s="177"/>
      <c r="RIO458" s="177"/>
      <c r="RIP458" s="177"/>
      <c r="RIQ458" s="177"/>
      <c r="RIR458" s="177"/>
      <c r="RIS458" s="177"/>
      <c r="RIT458" s="177"/>
      <c r="RIU458" s="177"/>
      <c r="RIV458" s="177"/>
      <c r="RIW458" s="177"/>
      <c r="RIX458" s="177"/>
      <c r="RIY458" s="177"/>
      <c r="RIZ458" s="177"/>
      <c r="RJA458" s="177"/>
      <c r="RJB458" s="177"/>
      <c r="RJC458" s="177"/>
      <c r="RJD458" s="177"/>
      <c r="RJE458" s="177"/>
      <c r="RJF458" s="177"/>
      <c r="RJG458" s="177"/>
      <c r="RJH458" s="177"/>
      <c r="RJI458" s="177"/>
      <c r="RJJ458" s="177"/>
      <c r="RJK458" s="177"/>
      <c r="RJL458" s="177"/>
      <c r="RJM458" s="177"/>
      <c r="RJN458" s="177"/>
      <c r="RJO458" s="177"/>
      <c r="RJP458" s="177"/>
      <c r="RJQ458" s="177"/>
      <c r="RJR458" s="177"/>
      <c r="RJS458" s="177"/>
      <c r="RJT458" s="177"/>
      <c r="RJU458" s="177"/>
      <c r="RJV458" s="177"/>
      <c r="RJW458" s="177"/>
      <c r="RJX458" s="177"/>
      <c r="RJY458" s="177"/>
      <c r="RJZ458" s="177"/>
      <c r="RKA458" s="177"/>
      <c r="RKB458" s="177"/>
      <c r="RKC458" s="177"/>
      <c r="RKD458" s="177"/>
      <c r="RKE458" s="177"/>
      <c r="RKF458" s="177"/>
      <c r="RKG458" s="177"/>
      <c r="RKH458" s="177"/>
      <c r="RKI458" s="177"/>
      <c r="RKJ458" s="177"/>
      <c r="RKK458" s="177"/>
      <c r="RKL458" s="177"/>
      <c r="RKM458" s="177"/>
      <c r="RKN458" s="177"/>
      <c r="RKO458" s="177"/>
      <c r="RKP458" s="177"/>
      <c r="RKQ458" s="177"/>
      <c r="RKR458" s="177"/>
      <c r="RKS458" s="177"/>
      <c r="RKT458" s="177"/>
      <c r="RKU458" s="177"/>
      <c r="RKV458" s="177"/>
      <c r="RKW458" s="177"/>
      <c r="RKX458" s="177"/>
      <c r="RKY458" s="177"/>
      <c r="RKZ458" s="177"/>
      <c r="RLA458" s="177"/>
      <c r="RLB458" s="177"/>
      <c r="RLC458" s="177"/>
      <c r="RLD458" s="177"/>
      <c r="RLE458" s="177"/>
      <c r="RLF458" s="177"/>
      <c r="RLG458" s="177"/>
      <c r="RLH458" s="177"/>
      <c r="RLI458" s="177"/>
      <c r="RLJ458" s="177"/>
      <c r="RLK458" s="177"/>
      <c r="RLL458" s="177"/>
      <c r="RLM458" s="177"/>
      <c r="RLN458" s="177"/>
      <c r="RLO458" s="177"/>
      <c r="RLP458" s="177"/>
      <c r="RLQ458" s="177"/>
      <c r="RLR458" s="177"/>
      <c r="RLS458" s="177"/>
      <c r="RLT458" s="177"/>
      <c r="RLU458" s="177"/>
      <c r="RLV458" s="177"/>
      <c r="RLW458" s="177"/>
      <c r="RLX458" s="177"/>
      <c r="RLY458" s="177"/>
      <c r="RLZ458" s="177"/>
      <c r="RMA458" s="177"/>
      <c r="RMB458" s="177"/>
      <c r="RMC458" s="177"/>
      <c r="RMD458" s="177"/>
      <c r="RME458" s="177"/>
      <c r="RMF458" s="177"/>
      <c r="RMG458" s="177"/>
      <c r="RMH458" s="177"/>
      <c r="RMI458" s="177"/>
      <c r="RMJ458" s="177"/>
      <c r="RMK458" s="177"/>
      <c r="RML458" s="177"/>
      <c r="RMM458" s="177"/>
      <c r="RMN458" s="177"/>
      <c r="RMO458" s="177"/>
      <c r="RMP458" s="177"/>
      <c r="RMQ458" s="177"/>
      <c r="RMR458" s="177"/>
      <c r="RMS458" s="177"/>
      <c r="RMT458" s="177"/>
      <c r="RMU458" s="177"/>
      <c r="RMV458" s="177"/>
      <c r="RMW458" s="177"/>
      <c r="RMX458" s="177"/>
      <c r="RMY458" s="177"/>
      <c r="RMZ458" s="177"/>
      <c r="RNA458" s="177"/>
      <c r="RNB458" s="177"/>
      <c r="RNC458" s="177"/>
      <c r="RND458" s="177"/>
      <c r="RNE458" s="177"/>
      <c r="RNF458" s="177"/>
      <c r="RNG458" s="177"/>
      <c r="RNH458" s="177"/>
      <c r="RNI458" s="177"/>
      <c r="RNJ458" s="177"/>
      <c r="RNK458" s="177"/>
      <c r="RNL458" s="177"/>
      <c r="RNM458" s="177"/>
      <c r="RNN458" s="177"/>
      <c r="RNO458" s="177"/>
      <c r="RNP458" s="177"/>
      <c r="RNQ458" s="177"/>
      <c r="RNR458" s="177"/>
      <c r="RNS458" s="177"/>
      <c r="RNT458" s="177"/>
      <c r="RNU458" s="177"/>
      <c r="RNV458" s="177"/>
      <c r="RNW458" s="177"/>
      <c r="RNX458" s="177"/>
      <c r="RNY458" s="177"/>
      <c r="RNZ458" s="177"/>
      <c r="ROA458" s="177"/>
      <c r="ROB458" s="177"/>
      <c r="ROC458" s="177"/>
      <c r="ROD458" s="177"/>
      <c r="ROE458" s="177"/>
      <c r="ROF458" s="177"/>
      <c r="ROG458" s="177"/>
      <c r="ROH458" s="177"/>
      <c r="ROI458" s="177"/>
      <c r="ROJ458" s="177"/>
      <c r="ROK458" s="177"/>
      <c r="ROL458" s="177"/>
      <c r="ROM458" s="177"/>
      <c r="RON458" s="177"/>
      <c r="ROO458" s="177"/>
      <c r="ROP458" s="177"/>
      <c r="ROQ458" s="177"/>
      <c r="ROR458" s="177"/>
      <c r="ROS458" s="177"/>
      <c r="ROT458" s="177"/>
      <c r="ROU458" s="177"/>
      <c r="ROV458" s="177"/>
      <c r="ROW458" s="177"/>
      <c r="ROX458" s="177"/>
      <c r="ROY458" s="177"/>
      <c r="ROZ458" s="177"/>
      <c r="RPA458" s="177"/>
      <c r="RPB458" s="177"/>
      <c r="RPC458" s="177"/>
      <c r="RPD458" s="177"/>
      <c r="RPE458" s="177"/>
      <c r="RPF458" s="177"/>
      <c r="RPG458" s="177"/>
      <c r="RPH458" s="177"/>
      <c r="RPI458" s="177"/>
      <c r="RPJ458" s="177"/>
      <c r="RPK458" s="177"/>
      <c r="RPL458" s="177"/>
      <c r="RPM458" s="177"/>
      <c r="RPN458" s="177"/>
      <c r="RPO458" s="177"/>
      <c r="RPP458" s="177"/>
      <c r="RPQ458" s="177"/>
      <c r="RPR458" s="177"/>
      <c r="RPS458" s="177"/>
      <c r="RPT458" s="177"/>
      <c r="RPU458" s="177"/>
      <c r="RPV458" s="177"/>
      <c r="RPW458" s="177"/>
      <c r="RPX458" s="177"/>
      <c r="RPY458" s="177"/>
      <c r="RPZ458" s="177"/>
      <c r="RQA458" s="177"/>
      <c r="RQB458" s="177"/>
      <c r="RQC458" s="177"/>
      <c r="RQD458" s="177"/>
      <c r="RQE458" s="177"/>
      <c r="RQF458" s="177"/>
      <c r="RQG458" s="177"/>
      <c r="RQH458" s="177"/>
      <c r="RQI458" s="177"/>
      <c r="RQJ458" s="177"/>
      <c r="RQK458" s="177"/>
      <c r="RQL458" s="177"/>
      <c r="RQM458" s="177"/>
      <c r="RQN458" s="177"/>
      <c r="RQO458" s="177"/>
      <c r="RQP458" s="177"/>
      <c r="RQQ458" s="177"/>
      <c r="RQR458" s="177"/>
      <c r="RQS458" s="177"/>
      <c r="RQT458" s="177"/>
      <c r="RQU458" s="177"/>
      <c r="RQV458" s="177"/>
      <c r="RQW458" s="177"/>
      <c r="RQX458" s="177"/>
      <c r="RQY458" s="177"/>
      <c r="RQZ458" s="177"/>
      <c r="RRA458" s="177"/>
      <c r="RRB458" s="177"/>
      <c r="RRC458" s="177"/>
      <c r="RRD458" s="177"/>
      <c r="RRE458" s="177"/>
      <c r="RRF458" s="177"/>
      <c r="RRG458" s="177"/>
      <c r="RRH458" s="177"/>
      <c r="RRI458" s="177"/>
      <c r="RRJ458" s="177"/>
      <c r="RRK458" s="177"/>
      <c r="RRL458" s="177"/>
      <c r="RRM458" s="177"/>
      <c r="RRN458" s="177"/>
      <c r="RRO458" s="177"/>
      <c r="RRP458" s="177"/>
      <c r="RRQ458" s="177"/>
      <c r="RRR458" s="177"/>
      <c r="RRS458" s="177"/>
      <c r="RRT458" s="177"/>
      <c r="RRU458" s="177"/>
      <c r="RRV458" s="177"/>
      <c r="RRW458" s="177"/>
      <c r="RRX458" s="177"/>
      <c r="RRY458" s="177"/>
      <c r="RRZ458" s="177"/>
      <c r="RSA458" s="177"/>
      <c r="RSB458" s="177"/>
      <c r="RSC458" s="177"/>
      <c r="RSD458" s="177"/>
      <c r="RSE458" s="177"/>
      <c r="RSF458" s="177"/>
      <c r="RSG458" s="177"/>
      <c r="RSH458" s="177"/>
      <c r="RSI458" s="177"/>
      <c r="RSJ458" s="177"/>
      <c r="RSK458" s="177"/>
      <c r="RSL458" s="177"/>
      <c r="RSM458" s="177"/>
      <c r="RSN458" s="177"/>
      <c r="RSO458" s="177"/>
      <c r="RSP458" s="177"/>
      <c r="RSQ458" s="177"/>
      <c r="RSR458" s="177"/>
      <c r="RSS458" s="177"/>
      <c r="RST458" s="177"/>
      <c r="RSU458" s="177"/>
      <c r="RSV458" s="177"/>
      <c r="RSW458" s="177"/>
      <c r="RSX458" s="177"/>
      <c r="RSY458" s="177"/>
      <c r="RSZ458" s="177"/>
      <c r="RTA458" s="177"/>
      <c r="RTB458" s="177"/>
      <c r="RTC458" s="177"/>
      <c r="RTD458" s="177"/>
      <c r="RTE458" s="177"/>
      <c r="RTF458" s="177"/>
      <c r="RTG458" s="177"/>
      <c r="RTH458" s="177"/>
      <c r="RTI458" s="177"/>
      <c r="RTJ458" s="177"/>
      <c r="RTK458" s="177"/>
      <c r="RTL458" s="177"/>
      <c r="RTM458" s="177"/>
      <c r="RTN458" s="177"/>
      <c r="RTO458" s="177"/>
      <c r="RTP458" s="177"/>
      <c r="RTQ458" s="177"/>
      <c r="RTR458" s="177"/>
      <c r="RTS458" s="177"/>
      <c r="RTT458" s="177"/>
      <c r="RTU458" s="177"/>
      <c r="RTV458" s="177"/>
      <c r="RTW458" s="177"/>
      <c r="RTX458" s="177"/>
      <c r="RTY458" s="177"/>
      <c r="RTZ458" s="177"/>
      <c r="RUA458" s="177"/>
      <c r="RUB458" s="177"/>
      <c r="RUC458" s="177"/>
      <c r="RUD458" s="177"/>
      <c r="RUE458" s="177"/>
      <c r="RUF458" s="177"/>
      <c r="RUG458" s="177"/>
      <c r="RUH458" s="177"/>
      <c r="RUI458" s="177"/>
      <c r="RUJ458" s="177"/>
      <c r="RUK458" s="177"/>
      <c r="RUL458" s="177"/>
      <c r="RUM458" s="177"/>
      <c r="RUN458" s="177"/>
      <c r="RUO458" s="177"/>
      <c r="RUP458" s="177"/>
      <c r="RUQ458" s="177"/>
      <c r="RUR458" s="177"/>
      <c r="RUS458" s="177"/>
      <c r="RUT458" s="177"/>
      <c r="RUU458" s="177"/>
      <c r="RUV458" s="177"/>
      <c r="RUW458" s="177"/>
      <c r="RUX458" s="177"/>
      <c r="RUY458" s="177"/>
      <c r="RUZ458" s="177"/>
      <c r="RVA458" s="177"/>
      <c r="RVB458" s="177"/>
      <c r="RVC458" s="177"/>
      <c r="RVD458" s="177"/>
      <c r="RVE458" s="177"/>
      <c r="RVF458" s="177"/>
      <c r="RVG458" s="177"/>
      <c r="RVH458" s="177"/>
      <c r="RVI458" s="177"/>
      <c r="RVJ458" s="177"/>
      <c r="RVK458" s="177"/>
      <c r="RVL458" s="177"/>
      <c r="RVM458" s="177"/>
      <c r="RVN458" s="177"/>
      <c r="RVO458" s="177"/>
      <c r="RVP458" s="177"/>
      <c r="RVQ458" s="177"/>
      <c r="RVR458" s="177"/>
      <c r="RVS458" s="177"/>
      <c r="RVT458" s="177"/>
      <c r="RVU458" s="177"/>
      <c r="RVV458" s="177"/>
      <c r="RVW458" s="177"/>
      <c r="RVX458" s="177"/>
      <c r="RVY458" s="177"/>
      <c r="RVZ458" s="177"/>
      <c r="RWA458" s="177"/>
      <c r="RWB458" s="177"/>
      <c r="RWC458" s="177"/>
      <c r="RWD458" s="177"/>
      <c r="RWE458" s="177"/>
      <c r="RWF458" s="177"/>
      <c r="RWG458" s="177"/>
      <c r="RWH458" s="177"/>
      <c r="RWI458" s="177"/>
      <c r="RWJ458" s="177"/>
      <c r="RWK458" s="177"/>
      <c r="RWL458" s="177"/>
      <c r="RWM458" s="177"/>
      <c r="RWN458" s="177"/>
      <c r="RWO458" s="177"/>
      <c r="RWP458" s="177"/>
      <c r="RWQ458" s="177"/>
      <c r="RWR458" s="177"/>
      <c r="RWS458" s="177"/>
      <c r="RWT458" s="177"/>
      <c r="RWU458" s="177"/>
      <c r="RWV458" s="177"/>
      <c r="RWW458" s="177"/>
      <c r="RWX458" s="177"/>
      <c r="RWY458" s="177"/>
      <c r="RWZ458" s="177"/>
      <c r="RXA458" s="177"/>
      <c r="RXB458" s="177"/>
      <c r="RXC458" s="177"/>
      <c r="RXD458" s="177"/>
      <c r="RXE458" s="177"/>
      <c r="RXF458" s="177"/>
      <c r="RXG458" s="177"/>
      <c r="RXH458" s="177"/>
      <c r="RXI458" s="177"/>
      <c r="RXJ458" s="177"/>
      <c r="RXK458" s="177"/>
      <c r="RXL458" s="177"/>
      <c r="RXM458" s="177"/>
      <c r="RXN458" s="177"/>
      <c r="RXO458" s="177"/>
      <c r="RXP458" s="177"/>
      <c r="RXQ458" s="177"/>
      <c r="RXR458" s="177"/>
      <c r="RXS458" s="177"/>
      <c r="RXT458" s="177"/>
      <c r="RXU458" s="177"/>
      <c r="RXV458" s="177"/>
      <c r="RXW458" s="177"/>
      <c r="RXX458" s="177"/>
      <c r="RXY458" s="177"/>
      <c r="RXZ458" s="177"/>
      <c r="RYA458" s="177"/>
      <c r="RYB458" s="177"/>
      <c r="RYC458" s="177"/>
      <c r="RYD458" s="177"/>
      <c r="RYE458" s="177"/>
      <c r="RYF458" s="177"/>
      <c r="RYG458" s="177"/>
      <c r="RYH458" s="177"/>
      <c r="RYI458" s="177"/>
      <c r="RYJ458" s="177"/>
      <c r="RYK458" s="177"/>
      <c r="RYL458" s="177"/>
      <c r="RYM458" s="177"/>
      <c r="RYN458" s="177"/>
      <c r="RYO458" s="177"/>
      <c r="RYP458" s="177"/>
      <c r="RYQ458" s="177"/>
      <c r="RYR458" s="177"/>
      <c r="RYS458" s="177"/>
      <c r="RYT458" s="177"/>
      <c r="RYU458" s="177"/>
      <c r="RYV458" s="177"/>
      <c r="RYW458" s="177"/>
      <c r="RYX458" s="177"/>
      <c r="RYY458" s="177"/>
      <c r="RYZ458" s="177"/>
      <c r="RZA458" s="177"/>
      <c r="RZB458" s="177"/>
      <c r="RZC458" s="177"/>
      <c r="RZD458" s="177"/>
      <c r="RZE458" s="177"/>
      <c r="RZF458" s="177"/>
      <c r="RZG458" s="177"/>
      <c r="RZH458" s="177"/>
      <c r="RZI458" s="177"/>
      <c r="RZJ458" s="177"/>
      <c r="RZK458" s="177"/>
      <c r="RZL458" s="177"/>
      <c r="RZM458" s="177"/>
      <c r="RZN458" s="177"/>
      <c r="RZO458" s="177"/>
      <c r="RZP458" s="177"/>
      <c r="RZQ458" s="177"/>
      <c r="RZR458" s="177"/>
      <c r="RZS458" s="177"/>
      <c r="RZT458" s="177"/>
      <c r="RZU458" s="177"/>
      <c r="RZV458" s="177"/>
      <c r="RZW458" s="177"/>
      <c r="RZX458" s="177"/>
      <c r="RZY458" s="177"/>
      <c r="RZZ458" s="177"/>
      <c r="SAA458" s="177"/>
      <c r="SAB458" s="177"/>
      <c r="SAC458" s="177"/>
      <c r="SAD458" s="177"/>
      <c r="SAE458" s="177"/>
      <c r="SAF458" s="177"/>
      <c r="SAG458" s="177"/>
      <c r="SAH458" s="177"/>
      <c r="SAI458" s="177"/>
      <c r="SAJ458" s="177"/>
      <c r="SAK458" s="177"/>
      <c r="SAL458" s="177"/>
      <c r="SAM458" s="177"/>
      <c r="SAN458" s="177"/>
      <c r="SAO458" s="177"/>
      <c r="SAP458" s="177"/>
      <c r="SAQ458" s="177"/>
      <c r="SAR458" s="177"/>
      <c r="SAS458" s="177"/>
      <c r="SAT458" s="177"/>
      <c r="SAU458" s="177"/>
      <c r="SAV458" s="177"/>
      <c r="SAW458" s="177"/>
      <c r="SAX458" s="177"/>
      <c r="SAY458" s="177"/>
      <c r="SAZ458" s="177"/>
      <c r="SBA458" s="177"/>
      <c r="SBB458" s="177"/>
      <c r="SBC458" s="177"/>
      <c r="SBD458" s="177"/>
      <c r="SBE458" s="177"/>
      <c r="SBF458" s="177"/>
      <c r="SBG458" s="177"/>
      <c r="SBH458" s="177"/>
      <c r="SBI458" s="177"/>
      <c r="SBJ458" s="177"/>
      <c r="SBK458" s="177"/>
      <c r="SBL458" s="177"/>
      <c r="SBM458" s="177"/>
      <c r="SBN458" s="177"/>
      <c r="SBO458" s="177"/>
      <c r="SBP458" s="177"/>
      <c r="SBQ458" s="177"/>
      <c r="SBR458" s="177"/>
      <c r="SBS458" s="177"/>
      <c r="SBT458" s="177"/>
      <c r="SBU458" s="177"/>
      <c r="SBV458" s="177"/>
      <c r="SBW458" s="177"/>
      <c r="SBX458" s="177"/>
      <c r="SBY458" s="177"/>
      <c r="SBZ458" s="177"/>
      <c r="SCA458" s="177"/>
      <c r="SCB458" s="177"/>
      <c r="SCC458" s="177"/>
      <c r="SCD458" s="177"/>
      <c r="SCE458" s="177"/>
      <c r="SCF458" s="177"/>
      <c r="SCG458" s="177"/>
      <c r="SCH458" s="177"/>
      <c r="SCI458" s="177"/>
      <c r="SCJ458" s="177"/>
      <c r="SCK458" s="177"/>
      <c r="SCL458" s="177"/>
      <c r="SCM458" s="177"/>
      <c r="SCN458" s="177"/>
      <c r="SCO458" s="177"/>
      <c r="SCP458" s="177"/>
      <c r="SCQ458" s="177"/>
      <c r="SCR458" s="177"/>
      <c r="SCS458" s="177"/>
      <c r="SCT458" s="177"/>
      <c r="SCU458" s="177"/>
      <c r="SCV458" s="177"/>
      <c r="SCW458" s="177"/>
      <c r="SCX458" s="177"/>
      <c r="SCY458" s="177"/>
      <c r="SCZ458" s="177"/>
      <c r="SDA458" s="177"/>
      <c r="SDB458" s="177"/>
      <c r="SDC458" s="177"/>
      <c r="SDD458" s="177"/>
      <c r="SDE458" s="177"/>
      <c r="SDF458" s="177"/>
      <c r="SDG458" s="177"/>
      <c r="SDH458" s="177"/>
      <c r="SDI458" s="177"/>
      <c r="SDJ458" s="177"/>
      <c r="SDK458" s="177"/>
      <c r="SDL458" s="177"/>
      <c r="SDM458" s="177"/>
      <c r="SDN458" s="177"/>
      <c r="SDO458" s="177"/>
      <c r="SDP458" s="177"/>
      <c r="SDQ458" s="177"/>
      <c r="SDR458" s="177"/>
      <c r="SDS458" s="177"/>
      <c r="SDT458" s="177"/>
      <c r="SDU458" s="177"/>
      <c r="SDV458" s="177"/>
      <c r="SDW458" s="177"/>
      <c r="SDX458" s="177"/>
      <c r="SDY458" s="177"/>
      <c r="SDZ458" s="177"/>
      <c r="SEA458" s="177"/>
      <c r="SEB458" s="177"/>
      <c r="SEC458" s="177"/>
      <c r="SED458" s="177"/>
      <c r="SEE458" s="177"/>
      <c r="SEF458" s="177"/>
      <c r="SEG458" s="177"/>
      <c r="SEH458" s="177"/>
      <c r="SEI458" s="177"/>
      <c r="SEJ458" s="177"/>
      <c r="SEK458" s="177"/>
      <c r="SEL458" s="177"/>
      <c r="SEM458" s="177"/>
      <c r="SEN458" s="177"/>
      <c r="SEO458" s="177"/>
      <c r="SEP458" s="177"/>
      <c r="SEQ458" s="177"/>
      <c r="SER458" s="177"/>
      <c r="SES458" s="177"/>
      <c r="SET458" s="177"/>
      <c r="SEU458" s="177"/>
      <c r="SEV458" s="177"/>
      <c r="SEW458" s="177"/>
      <c r="SEX458" s="177"/>
      <c r="SEY458" s="177"/>
      <c r="SEZ458" s="177"/>
      <c r="SFA458" s="177"/>
      <c r="SFB458" s="177"/>
      <c r="SFC458" s="177"/>
      <c r="SFD458" s="177"/>
      <c r="SFE458" s="177"/>
      <c r="SFF458" s="177"/>
      <c r="SFG458" s="177"/>
      <c r="SFH458" s="177"/>
      <c r="SFI458" s="177"/>
      <c r="SFJ458" s="177"/>
      <c r="SFK458" s="177"/>
      <c r="SFL458" s="177"/>
      <c r="SFM458" s="177"/>
      <c r="SFN458" s="177"/>
      <c r="SFO458" s="177"/>
      <c r="SFP458" s="177"/>
      <c r="SFQ458" s="177"/>
      <c r="SFR458" s="177"/>
      <c r="SFS458" s="177"/>
      <c r="SFT458" s="177"/>
      <c r="SFU458" s="177"/>
      <c r="SFV458" s="177"/>
      <c r="SFW458" s="177"/>
      <c r="SFX458" s="177"/>
      <c r="SFY458" s="177"/>
      <c r="SFZ458" s="177"/>
      <c r="SGA458" s="177"/>
      <c r="SGB458" s="177"/>
      <c r="SGC458" s="177"/>
      <c r="SGD458" s="177"/>
      <c r="SGE458" s="177"/>
      <c r="SGF458" s="177"/>
      <c r="SGG458" s="177"/>
      <c r="SGH458" s="177"/>
      <c r="SGI458" s="177"/>
      <c r="SGJ458" s="177"/>
      <c r="SGK458" s="177"/>
      <c r="SGL458" s="177"/>
      <c r="SGM458" s="177"/>
      <c r="SGN458" s="177"/>
      <c r="SGO458" s="177"/>
      <c r="SGP458" s="177"/>
      <c r="SGQ458" s="177"/>
      <c r="SGR458" s="177"/>
      <c r="SGS458" s="177"/>
      <c r="SGT458" s="177"/>
      <c r="SGU458" s="177"/>
      <c r="SGV458" s="177"/>
      <c r="SGW458" s="177"/>
      <c r="SGX458" s="177"/>
      <c r="SGY458" s="177"/>
      <c r="SGZ458" s="177"/>
      <c r="SHA458" s="177"/>
      <c r="SHB458" s="177"/>
      <c r="SHC458" s="177"/>
      <c r="SHD458" s="177"/>
      <c r="SHE458" s="177"/>
      <c r="SHF458" s="177"/>
      <c r="SHG458" s="177"/>
      <c r="SHH458" s="177"/>
      <c r="SHI458" s="177"/>
      <c r="SHJ458" s="177"/>
      <c r="SHK458" s="177"/>
      <c r="SHL458" s="177"/>
      <c r="SHM458" s="177"/>
      <c r="SHN458" s="177"/>
      <c r="SHO458" s="177"/>
      <c r="SHP458" s="177"/>
      <c r="SHQ458" s="177"/>
      <c r="SHR458" s="177"/>
      <c r="SHS458" s="177"/>
      <c r="SHT458" s="177"/>
      <c r="SHU458" s="177"/>
      <c r="SHV458" s="177"/>
      <c r="SHW458" s="177"/>
      <c r="SHX458" s="177"/>
      <c r="SHY458" s="177"/>
      <c r="SHZ458" s="177"/>
      <c r="SIA458" s="177"/>
      <c r="SIB458" s="177"/>
      <c r="SIC458" s="177"/>
      <c r="SID458" s="177"/>
      <c r="SIE458" s="177"/>
      <c r="SIF458" s="177"/>
      <c r="SIG458" s="177"/>
      <c r="SIH458" s="177"/>
      <c r="SII458" s="177"/>
      <c r="SIJ458" s="177"/>
      <c r="SIK458" s="177"/>
      <c r="SIL458" s="177"/>
      <c r="SIM458" s="177"/>
      <c r="SIN458" s="177"/>
      <c r="SIO458" s="177"/>
      <c r="SIP458" s="177"/>
      <c r="SIQ458" s="177"/>
      <c r="SIR458" s="177"/>
      <c r="SIS458" s="177"/>
      <c r="SIT458" s="177"/>
      <c r="SIU458" s="177"/>
      <c r="SIV458" s="177"/>
      <c r="SIW458" s="177"/>
      <c r="SIX458" s="177"/>
      <c r="SIY458" s="177"/>
      <c r="SIZ458" s="177"/>
      <c r="SJA458" s="177"/>
      <c r="SJB458" s="177"/>
      <c r="SJC458" s="177"/>
      <c r="SJD458" s="177"/>
      <c r="SJE458" s="177"/>
      <c r="SJF458" s="177"/>
      <c r="SJG458" s="177"/>
      <c r="SJH458" s="177"/>
      <c r="SJI458" s="177"/>
      <c r="SJJ458" s="177"/>
      <c r="SJK458" s="177"/>
      <c r="SJL458" s="177"/>
      <c r="SJM458" s="177"/>
      <c r="SJN458" s="177"/>
      <c r="SJO458" s="177"/>
      <c r="SJP458" s="177"/>
      <c r="SJQ458" s="177"/>
      <c r="SJR458" s="177"/>
      <c r="SJS458" s="177"/>
      <c r="SJT458" s="177"/>
      <c r="SJU458" s="177"/>
      <c r="SJV458" s="177"/>
      <c r="SJW458" s="177"/>
      <c r="SJX458" s="177"/>
      <c r="SJY458" s="177"/>
      <c r="SJZ458" s="177"/>
      <c r="SKA458" s="177"/>
      <c r="SKB458" s="177"/>
      <c r="SKC458" s="177"/>
      <c r="SKD458" s="177"/>
      <c r="SKE458" s="177"/>
      <c r="SKF458" s="177"/>
      <c r="SKG458" s="177"/>
      <c r="SKH458" s="177"/>
      <c r="SKI458" s="177"/>
      <c r="SKJ458" s="177"/>
      <c r="SKK458" s="177"/>
      <c r="SKL458" s="177"/>
      <c r="SKM458" s="177"/>
      <c r="SKN458" s="177"/>
      <c r="SKO458" s="177"/>
      <c r="SKP458" s="177"/>
      <c r="SKQ458" s="177"/>
      <c r="SKR458" s="177"/>
      <c r="SKS458" s="177"/>
      <c r="SKT458" s="177"/>
      <c r="SKU458" s="177"/>
      <c r="SKV458" s="177"/>
      <c r="SKW458" s="177"/>
      <c r="SKX458" s="177"/>
      <c r="SKY458" s="177"/>
      <c r="SKZ458" s="177"/>
      <c r="SLA458" s="177"/>
      <c r="SLB458" s="177"/>
      <c r="SLC458" s="177"/>
      <c r="SLD458" s="177"/>
      <c r="SLE458" s="177"/>
      <c r="SLF458" s="177"/>
      <c r="SLG458" s="177"/>
      <c r="SLH458" s="177"/>
      <c r="SLI458" s="177"/>
      <c r="SLJ458" s="177"/>
      <c r="SLK458" s="177"/>
      <c r="SLL458" s="177"/>
      <c r="SLM458" s="177"/>
      <c r="SLN458" s="177"/>
      <c r="SLO458" s="177"/>
      <c r="SLP458" s="177"/>
      <c r="SLQ458" s="177"/>
      <c r="SLR458" s="177"/>
      <c r="SLS458" s="177"/>
      <c r="SLT458" s="177"/>
      <c r="SLU458" s="177"/>
      <c r="SLV458" s="177"/>
      <c r="SLW458" s="177"/>
      <c r="SLX458" s="177"/>
      <c r="SLY458" s="177"/>
      <c r="SLZ458" s="177"/>
      <c r="SMA458" s="177"/>
      <c r="SMB458" s="177"/>
      <c r="SMC458" s="177"/>
      <c r="SMD458" s="177"/>
      <c r="SME458" s="177"/>
      <c r="SMF458" s="177"/>
      <c r="SMG458" s="177"/>
      <c r="SMH458" s="177"/>
      <c r="SMI458" s="177"/>
      <c r="SMJ458" s="177"/>
      <c r="SMK458" s="177"/>
      <c r="SML458" s="177"/>
      <c r="SMM458" s="177"/>
      <c r="SMN458" s="177"/>
      <c r="SMO458" s="177"/>
      <c r="SMP458" s="177"/>
      <c r="SMQ458" s="177"/>
      <c r="SMR458" s="177"/>
      <c r="SMS458" s="177"/>
      <c r="SMT458" s="177"/>
      <c r="SMU458" s="177"/>
      <c r="SMV458" s="177"/>
      <c r="SMW458" s="177"/>
      <c r="SMX458" s="177"/>
      <c r="SMY458" s="177"/>
      <c r="SMZ458" s="177"/>
      <c r="SNA458" s="177"/>
      <c r="SNB458" s="177"/>
      <c r="SNC458" s="177"/>
      <c r="SND458" s="177"/>
      <c r="SNE458" s="177"/>
      <c r="SNF458" s="177"/>
      <c r="SNG458" s="177"/>
      <c r="SNH458" s="177"/>
      <c r="SNI458" s="177"/>
      <c r="SNJ458" s="177"/>
      <c r="SNK458" s="177"/>
      <c r="SNL458" s="177"/>
      <c r="SNM458" s="177"/>
      <c r="SNN458" s="177"/>
      <c r="SNO458" s="177"/>
      <c r="SNP458" s="177"/>
      <c r="SNQ458" s="177"/>
      <c r="SNR458" s="177"/>
      <c r="SNS458" s="177"/>
      <c r="SNT458" s="177"/>
      <c r="SNU458" s="177"/>
      <c r="SNV458" s="177"/>
      <c r="SNW458" s="177"/>
      <c r="SNX458" s="177"/>
      <c r="SNY458" s="177"/>
      <c r="SNZ458" s="177"/>
      <c r="SOA458" s="177"/>
      <c r="SOB458" s="177"/>
      <c r="SOC458" s="177"/>
      <c r="SOD458" s="177"/>
      <c r="SOE458" s="177"/>
      <c r="SOF458" s="177"/>
      <c r="SOG458" s="177"/>
      <c r="SOH458" s="177"/>
      <c r="SOI458" s="177"/>
      <c r="SOJ458" s="177"/>
      <c r="SOK458" s="177"/>
      <c r="SOL458" s="177"/>
      <c r="SOM458" s="177"/>
      <c r="SON458" s="177"/>
      <c r="SOO458" s="177"/>
      <c r="SOP458" s="177"/>
      <c r="SOQ458" s="177"/>
      <c r="SOR458" s="177"/>
      <c r="SOS458" s="177"/>
      <c r="SOT458" s="177"/>
      <c r="SOU458" s="177"/>
      <c r="SOV458" s="177"/>
      <c r="SOW458" s="177"/>
      <c r="SOX458" s="177"/>
      <c r="SOY458" s="177"/>
      <c r="SOZ458" s="177"/>
      <c r="SPA458" s="177"/>
      <c r="SPB458" s="177"/>
      <c r="SPC458" s="177"/>
      <c r="SPD458" s="177"/>
      <c r="SPE458" s="177"/>
      <c r="SPF458" s="177"/>
      <c r="SPG458" s="177"/>
      <c r="SPH458" s="177"/>
      <c r="SPI458" s="177"/>
      <c r="SPJ458" s="177"/>
      <c r="SPK458" s="177"/>
      <c r="SPL458" s="177"/>
      <c r="SPM458" s="177"/>
      <c r="SPN458" s="177"/>
      <c r="SPO458" s="177"/>
      <c r="SPP458" s="177"/>
      <c r="SPQ458" s="177"/>
      <c r="SPR458" s="177"/>
      <c r="SPS458" s="177"/>
      <c r="SPT458" s="177"/>
      <c r="SPU458" s="177"/>
      <c r="SPV458" s="177"/>
      <c r="SPW458" s="177"/>
      <c r="SPX458" s="177"/>
      <c r="SPY458" s="177"/>
      <c r="SPZ458" s="177"/>
      <c r="SQA458" s="177"/>
      <c r="SQB458" s="177"/>
      <c r="SQC458" s="177"/>
      <c r="SQD458" s="177"/>
      <c r="SQE458" s="177"/>
      <c r="SQF458" s="177"/>
      <c r="SQG458" s="177"/>
      <c r="SQH458" s="177"/>
      <c r="SQI458" s="177"/>
      <c r="SQJ458" s="177"/>
      <c r="SQK458" s="177"/>
      <c r="SQL458" s="177"/>
      <c r="SQM458" s="177"/>
      <c r="SQN458" s="177"/>
      <c r="SQO458" s="177"/>
      <c r="SQP458" s="177"/>
      <c r="SQQ458" s="177"/>
      <c r="SQR458" s="177"/>
      <c r="SQS458" s="177"/>
      <c r="SQT458" s="177"/>
      <c r="SQU458" s="177"/>
      <c r="SQV458" s="177"/>
      <c r="SQW458" s="177"/>
      <c r="SQX458" s="177"/>
      <c r="SQY458" s="177"/>
      <c r="SQZ458" s="177"/>
      <c r="SRA458" s="177"/>
      <c r="SRB458" s="177"/>
      <c r="SRC458" s="177"/>
      <c r="SRD458" s="177"/>
      <c r="SRE458" s="177"/>
      <c r="SRF458" s="177"/>
      <c r="SRG458" s="177"/>
      <c r="SRH458" s="177"/>
      <c r="SRI458" s="177"/>
      <c r="SRJ458" s="177"/>
      <c r="SRK458" s="177"/>
      <c r="SRL458" s="177"/>
      <c r="SRM458" s="177"/>
      <c r="SRN458" s="177"/>
      <c r="SRO458" s="177"/>
      <c r="SRP458" s="177"/>
      <c r="SRQ458" s="177"/>
      <c r="SRR458" s="177"/>
      <c r="SRS458" s="177"/>
      <c r="SRT458" s="177"/>
      <c r="SRU458" s="177"/>
      <c r="SRV458" s="177"/>
      <c r="SRW458" s="177"/>
      <c r="SRX458" s="177"/>
      <c r="SRY458" s="177"/>
      <c r="SRZ458" s="177"/>
      <c r="SSA458" s="177"/>
      <c r="SSB458" s="177"/>
      <c r="SSC458" s="177"/>
      <c r="SSD458" s="177"/>
      <c r="SSE458" s="177"/>
      <c r="SSF458" s="177"/>
      <c r="SSG458" s="177"/>
      <c r="SSH458" s="177"/>
      <c r="SSI458" s="177"/>
      <c r="SSJ458" s="177"/>
      <c r="SSK458" s="177"/>
      <c r="SSL458" s="177"/>
      <c r="SSM458" s="177"/>
      <c r="SSN458" s="177"/>
      <c r="SSO458" s="177"/>
      <c r="SSP458" s="177"/>
      <c r="SSQ458" s="177"/>
      <c r="SSR458" s="177"/>
      <c r="SSS458" s="177"/>
      <c r="SST458" s="177"/>
      <c r="SSU458" s="177"/>
      <c r="SSV458" s="177"/>
      <c r="SSW458" s="177"/>
      <c r="SSX458" s="177"/>
      <c r="SSY458" s="177"/>
      <c r="SSZ458" s="177"/>
      <c r="STA458" s="177"/>
      <c r="STB458" s="177"/>
      <c r="STC458" s="177"/>
      <c r="STD458" s="177"/>
      <c r="STE458" s="177"/>
      <c r="STF458" s="177"/>
      <c r="STG458" s="177"/>
      <c r="STH458" s="177"/>
      <c r="STI458" s="177"/>
      <c r="STJ458" s="177"/>
      <c r="STK458" s="177"/>
      <c r="STL458" s="177"/>
      <c r="STM458" s="177"/>
      <c r="STN458" s="177"/>
      <c r="STO458" s="177"/>
      <c r="STP458" s="177"/>
      <c r="STQ458" s="177"/>
      <c r="STR458" s="177"/>
      <c r="STS458" s="177"/>
      <c r="STT458" s="177"/>
      <c r="STU458" s="177"/>
      <c r="STV458" s="177"/>
      <c r="STW458" s="177"/>
      <c r="STX458" s="177"/>
      <c r="STY458" s="177"/>
      <c r="STZ458" s="177"/>
      <c r="SUA458" s="177"/>
      <c r="SUB458" s="177"/>
      <c r="SUC458" s="177"/>
      <c r="SUD458" s="177"/>
      <c r="SUE458" s="177"/>
      <c r="SUF458" s="177"/>
      <c r="SUG458" s="177"/>
      <c r="SUH458" s="177"/>
      <c r="SUI458" s="177"/>
      <c r="SUJ458" s="177"/>
      <c r="SUK458" s="177"/>
      <c r="SUL458" s="177"/>
      <c r="SUM458" s="177"/>
      <c r="SUN458" s="177"/>
      <c r="SUO458" s="177"/>
      <c r="SUP458" s="177"/>
      <c r="SUQ458" s="177"/>
      <c r="SUR458" s="177"/>
      <c r="SUS458" s="177"/>
      <c r="SUT458" s="177"/>
      <c r="SUU458" s="177"/>
      <c r="SUV458" s="177"/>
      <c r="SUW458" s="177"/>
      <c r="SUX458" s="177"/>
      <c r="SUY458" s="177"/>
      <c r="SUZ458" s="177"/>
      <c r="SVA458" s="177"/>
      <c r="SVB458" s="177"/>
      <c r="SVC458" s="177"/>
      <c r="SVD458" s="177"/>
      <c r="SVE458" s="177"/>
      <c r="SVF458" s="177"/>
      <c r="SVG458" s="177"/>
      <c r="SVH458" s="177"/>
      <c r="SVI458" s="177"/>
      <c r="SVJ458" s="177"/>
      <c r="SVK458" s="177"/>
      <c r="SVL458" s="177"/>
      <c r="SVM458" s="177"/>
      <c r="SVN458" s="177"/>
      <c r="SVO458" s="177"/>
      <c r="SVP458" s="177"/>
      <c r="SVQ458" s="177"/>
      <c r="SVR458" s="177"/>
      <c r="SVS458" s="177"/>
      <c r="SVT458" s="177"/>
      <c r="SVU458" s="177"/>
      <c r="SVV458" s="177"/>
      <c r="SVW458" s="177"/>
      <c r="SVX458" s="177"/>
      <c r="SVY458" s="177"/>
      <c r="SVZ458" s="177"/>
      <c r="SWA458" s="177"/>
      <c r="SWB458" s="177"/>
      <c r="SWC458" s="177"/>
      <c r="SWD458" s="177"/>
      <c r="SWE458" s="177"/>
      <c r="SWF458" s="177"/>
      <c r="SWG458" s="177"/>
      <c r="SWH458" s="177"/>
      <c r="SWI458" s="177"/>
      <c r="SWJ458" s="177"/>
      <c r="SWK458" s="177"/>
      <c r="SWL458" s="177"/>
      <c r="SWM458" s="177"/>
      <c r="SWN458" s="177"/>
      <c r="SWO458" s="177"/>
      <c r="SWP458" s="177"/>
      <c r="SWQ458" s="177"/>
      <c r="SWR458" s="177"/>
      <c r="SWS458" s="177"/>
      <c r="SWT458" s="177"/>
      <c r="SWU458" s="177"/>
      <c r="SWV458" s="177"/>
      <c r="SWW458" s="177"/>
      <c r="SWX458" s="177"/>
      <c r="SWY458" s="177"/>
      <c r="SWZ458" s="177"/>
      <c r="SXA458" s="177"/>
      <c r="SXB458" s="177"/>
      <c r="SXC458" s="177"/>
      <c r="SXD458" s="177"/>
      <c r="SXE458" s="177"/>
      <c r="SXF458" s="177"/>
      <c r="SXG458" s="177"/>
      <c r="SXH458" s="177"/>
      <c r="SXI458" s="177"/>
      <c r="SXJ458" s="177"/>
      <c r="SXK458" s="177"/>
      <c r="SXL458" s="177"/>
      <c r="SXM458" s="177"/>
      <c r="SXN458" s="177"/>
      <c r="SXO458" s="177"/>
      <c r="SXP458" s="177"/>
      <c r="SXQ458" s="177"/>
      <c r="SXR458" s="177"/>
      <c r="SXS458" s="177"/>
      <c r="SXT458" s="177"/>
      <c r="SXU458" s="177"/>
      <c r="SXV458" s="177"/>
      <c r="SXW458" s="177"/>
      <c r="SXX458" s="177"/>
      <c r="SXY458" s="177"/>
      <c r="SXZ458" s="177"/>
      <c r="SYA458" s="177"/>
      <c r="SYB458" s="177"/>
      <c r="SYC458" s="177"/>
      <c r="SYD458" s="177"/>
      <c r="SYE458" s="177"/>
      <c r="SYF458" s="177"/>
      <c r="SYG458" s="177"/>
      <c r="SYH458" s="177"/>
      <c r="SYI458" s="177"/>
      <c r="SYJ458" s="177"/>
      <c r="SYK458" s="177"/>
      <c r="SYL458" s="177"/>
      <c r="SYM458" s="177"/>
      <c r="SYN458" s="177"/>
      <c r="SYO458" s="177"/>
      <c r="SYP458" s="177"/>
      <c r="SYQ458" s="177"/>
      <c r="SYR458" s="177"/>
      <c r="SYS458" s="177"/>
      <c r="SYT458" s="177"/>
      <c r="SYU458" s="177"/>
      <c r="SYV458" s="177"/>
      <c r="SYW458" s="177"/>
      <c r="SYX458" s="177"/>
      <c r="SYY458" s="177"/>
      <c r="SYZ458" s="177"/>
      <c r="SZA458" s="177"/>
      <c r="SZB458" s="177"/>
      <c r="SZC458" s="177"/>
      <c r="SZD458" s="177"/>
      <c r="SZE458" s="177"/>
      <c r="SZF458" s="177"/>
      <c r="SZG458" s="177"/>
      <c r="SZH458" s="177"/>
      <c r="SZI458" s="177"/>
      <c r="SZJ458" s="177"/>
      <c r="SZK458" s="177"/>
      <c r="SZL458" s="177"/>
      <c r="SZM458" s="177"/>
      <c r="SZN458" s="177"/>
      <c r="SZO458" s="177"/>
      <c r="SZP458" s="177"/>
      <c r="SZQ458" s="177"/>
      <c r="SZR458" s="177"/>
      <c r="SZS458" s="177"/>
      <c r="SZT458" s="177"/>
      <c r="SZU458" s="177"/>
      <c r="SZV458" s="177"/>
      <c r="SZW458" s="177"/>
      <c r="SZX458" s="177"/>
      <c r="SZY458" s="177"/>
      <c r="SZZ458" s="177"/>
      <c r="TAA458" s="177"/>
      <c r="TAB458" s="177"/>
      <c r="TAC458" s="177"/>
      <c r="TAD458" s="177"/>
      <c r="TAE458" s="177"/>
      <c r="TAF458" s="177"/>
      <c r="TAG458" s="177"/>
      <c r="TAH458" s="177"/>
      <c r="TAI458" s="177"/>
      <c r="TAJ458" s="177"/>
      <c r="TAK458" s="177"/>
      <c r="TAL458" s="177"/>
      <c r="TAM458" s="177"/>
      <c r="TAN458" s="177"/>
      <c r="TAO458" s="177"/>
      <c r="TAP458" s="177"/>
      <c r="TAQ458" s="177"/>
      <c r="TAR458" s="177"/>
      <c r="TAS458" s="177"/>
      <c r="TAT458" s="177"/>
      <c r="TAU458" s="177"/>
      <c r="TAV458" s="177"/>
      <c r="TAW458" s="177"/>
      <c r="TAX458" s="177"/>
      <c r="TAY458" s="177"/>
      <c r="TAZ458" s="177"/>
      <c r="TBA458" s="177"/>
      <c r="TBB458" s="177"/>
      <c r="TBC458" s="177"/>
      <c r="TBD458" s="177"/>
      <c r="TBE458" s="177"/>
      <c r="TBF458" s="177"/>
      <c r="TBG458" s="177"/>
      <c r="TBH458" s="177"/>
      <c r="TBI458" s="177"/>
      <c r="TBJ458" s="177"/>
      <c r="TBK458" s="177"/>
      <c r="TBL458" s="177"/>
      <c r="TBM458" s="177"/>
      <c r="TBN458" s="177"/>
      <c r="TBO458" s="177"/>
      <c r="TBP458" s="177"/>
      <c r="TBQ458" s="177"/>
      <c r="TBR458" s="177"/>
      <c r="TBS458" s="177"/>
      <c r="TBT458" s="177"/>
      <c r="TBU458" s="177"/>
      <c r="TBV458" s="177"/>
      <c r="TBW458" s="177"/>
      <c r="TBX458" s="177"/>
      <c r="TBY458" s="177"/>
      <c r="TBZ458" s="177"/>
      <c r="TCA458" s="177"/>
      <c r="TCB458" s="177"/>
      <c r="TCC458" s="177"/>
      <c r="TCD458" s="177"/>
      <c r="TCE458" s="177"/>
      <c r="TCF458" s="177"/>
      <c r="TCG458" s="177"/>
      <c r="TCH458" s="177"/>
      <c r="TCI458" s="177"/>
      <c r="TCJ458" s="177"/>
      <c r="TCK458" s="177"/>
      <c r="TCL458" s="177"/>
      <c r="TCM458" s="177"/>
      <c r="TCN458" s="177"/>
      <c r="TCO458" s="177"/>
      <c r="TCP458" s="177"/>
      <c r="TCQ458" s="177"/>
      <c r="TCR458" s="177"/>
      <c r="TCS458" s="177"/>
      <c r="TCT458" s="177"/>
      <c r="TCU458" s="177"/>
      <c r="TCV458" s="177"/>
      <c r="TCW458" s="177"/>
      <c r="TCX458" s="177"/>
      <c r="TCY458" s="177"/>
      <c r="TCZ458" s="177"/>
      <c r="TDA458" s="177"/>
      <c r="TDB458" s="177"/>
      <c r="TDC458" s="177"/>
      <c r="TDD458" s="177"/>
      <c r="TDE458" s="177"/>
      <c r="TDF458" s="177"/>
      <c r="TDG458" s="177"/>
      <c r="TDH458" s="177"/>
      <c r="TDI458" s="177"/>
      <c r="TDJ458" s="177"/>
      <c r="TDK458" s="177"/>
      <c r="TDL458" s="177"/>
      <c r="TDM458" s="177"/>
      <c r="TDN458" s="177"/>
      <c r="TDO458" s="177"/>
      <c r="TDP458" s="177"/>
      <c r="TDQ458" s="177"/>
      <c r="TDR458" s="177"/>
      <c r="TDS458" s="177"/>
      <c r="TDT458" s="177"/>
      <c r="TDU458" s="177"/>
      <c r="TDV458" s="177"/>
      <c r="TDW458" s="177"/>
      <c r="TDX458" s="177"/>
      <c r="TDY458" s="177"/>
      <c r="TDZ458" s="177"/>
      <c r="TEA458" s="177"/>
      <c r="TEB458" s="177"/>
      <c r="TEC458" s="177"/>
      <c r="TED458" s="177"/>
      <c r="TEE458" s="177"/>
      <c r="TEF458" s="177"/>
      <c r="TEG458" s="177"/>
      <c r="TEH458" s="177"/>
      <c r="TEI458" s="177"/>
      <c r="TEJ458" s="177"/>
      <c r="TEK458" s="177"/>
      <c r="TEL458" s="177"/>
      <c r="TEM458" s="177"/>
      <c r="TEN458" s="177"/>
      <c r="TEO458" s="177"/>
      <c r="TEP458" s="177"/>
      <c r="TEQ458" s="177"/>
      <c r="TER458" s="177"/>
      <c r="TES458" s="177"/>
      <c r="TET458" s="177"/>
      <c r="TEU458" s="177"/>
      <c r="TEV458" s="177"/>
      <c r="TEW458" s="177"/>
      <c r="TEX458" s="177"/>
      <c r="TEY458" s="177"/>
      <c r="TEZ458" s="177"/>
      <c r="TFA458" s="177"/>
      <c r="TFB458" s="177"/>
      <c r="TFC458" s="177"/>
      <c r="TFD458" s="177"/>
      <c r="TFE458" s="177"/>
      <c r="TFF458" s="177"/>
      <c r="TFG458" s="177"/>
      <c r="TFH458" s="177"/>
      <c r="TFI458" s="177"/>
      <c r="TFJ458" s="177"/>
      <c r="TFK458" s="177"/>
      <c r="TFL458" s="177"/>
      <c r="TFM458" s="177"/>
      <c r="TFN458" s="177"/>
      <c r="TFO458" s="177"/>
      <c r="TFP458" s="177"/>
      <c r="TFQ458" s="177"/>
      <c r="TFR458" s="177"/>
      <c r="TFS458" s="177"/>
      <c r="TFT458" s="177"/>
      <c r="TFU458" s="177"/>
      <c r="TFV458" s="177"/>
      <c r="TFW458" s="177"/>
      <c r="TFX458" s="177"/>
      <c r="TFY458" s="177"/>
      <c r="TFZ458" s="177"/>
      <c r="TGA458" s="177"/>
      <c r="TGB458" s="177"/>
      <c r="TGC458" s="177"/>
      <c r="TGD458" s="177"/>
      <c r="TGE458" s="177"/>
      <c r="TGF458" s="177"/>
      <c r="TGG458" s="177"/>
      <c r="TGH458" s="177"/>
      <c r="TGI458" s="177"/>
      <c r="TGJ458" s="177"/>
      <c r="TGK458" s="177"/>
      <c r="TGL458" s="177"/>
      <c r="TGM458" s="177"/>
      <c r="TGN458" s="177"/>
      <c r="TGO458" s="177"/>
      <c r="TGP458" s="177"/>
      <c r="TGQ458" s="177"/>
      <c r="TGR458" s="177"/>
      <c r="TGS458" s="177"/>
      <c r="TGT458" s="177"/>
      <c r="TGU458" s="177"/>
      <c r="TGV458" s="177"/>
      <c r="TGW458" s="177"/>
      <c r="TGX458" s="177"/>
      <c r="TGY458" s="177"/>
      <c r="TGZ458" s="177"/>
      <c r="THA458" s="177"/>
      <c r="THB458" s="177"/>
      <c r="THC458" s="177"/>
      <c r="THD458" s="177"/>
      <c r="THE458" s="177"/>
      <c r="THF458" s="177"/>
      <c r="THG458" s="177"/>
      <c r="THH458" s="177"/>
      <c r="THI458" s="177"/>
      <c r="THJ458" s="177"/>
      <c r="THK458" s="177"/>
      <c r="THL458" s="177"/>
      <c r="THM458" s="177"/>
      <c r="THN458" s="177"/>
      <c r="THO458" s="177"/>
      <c r="THP458" s="177"/>
      <c r="THQ458" s="177"/>
      <c r="THR458" s="177"/>
      <c r="THS458" s="177"/>
      <c r="THT458" s="177"/>
      <c r="THU458" s="177"/>
      <c r="THV458" s="177"/>
      <c r="THW458" s="177"/>
      <c r="THX458" s="177"/>
      <c r="THY458" s="177"/>
      <c r="THZ458" s="177"/>
      <c r="TIA458" s="177"/>
      <c r="TIB458" s="177"/>
      <c r="TIC458" s="177"/>
      <c r="TID458" s="177"/>
      <c r="TIE458" s="177"/>
      <c r="TIF458" s="177"/>
      <c r="TIG458" s="177"/>
      <c r="TIH458" s="177"/>
      <c r="TII458" s="177"/>
      <c r="TIJ458" s="177"/>
      <c r="TIK458" s="177"/>
      <c r="TIL458" s="177"/>
      <c r="TIM458" s="177"/>
      <c r="TIN458" s="177"/>
      <c r="TIO458" s="177"/>
      <c r="TIP458" s="177"/>
      <c r="TIQ458" s="177"/>
      <c r="TIR458" s="177"/>
      <c r="TIS458" s="177"/>
      <c r="TIT458" s="177"/>
      <c r="TIU458" s="177"/>
      <c r="TIV458" s="177"/>
      <c r="TIW458" s="177"/>
      <c r="TIX458" s="177"/>
      <c r="TIY458" s="177"/>
      <c r="TIZ458" s="177"/>
      <c r="TJA458" s="177"/>
      <c r="TJB458" s="177"/>
      <c r="TJC458" s="177"/>
      <c r="TJD458" s="177"/>
      <c r="TJE458" s="177"/>
      <c r="TJF458" s="177"/>
      <c r="TJG458" s="177"/>
      <c r="TJH458" s="177"/>
      <c r="TJI458" s="177"/>
      <c r="TJJ458" s="177"/>
      <c r="TJK458" s="177"/>
      <c r="TJL458" s="177"/>
      <c r="TJM458" s="177"/>
      <c r="TJN458" s="177"/>
      <c r="TJO458" s="177"/>
      <c r="TJP458" s="177"/>
      <c r="TJQ458" s="177"/>
      <c r="TJR458" s="177"/>
      <c r="TJS458" s="177"/>
      <c r="TJT458" s="177"/>
      <c r="TJU458" s="177"/>
      <c r="TJV458" s="177"/>
      <c r="TJW458" s="177"/>
      <c r="TJX458" s="177"/>
      <c r="TJY458" s="177"/>
      <c r="TJZ458" s="177"/>
      <c r="TKA458" s="177"/>
      <c r="TKB458" s="177"/>
      <c r="TKC458" s="177"/>
      <c r="TKD458" s="177"/>
      <c r="TKE458" s="177"/>
      <c r="TKF458" s="177"/>
      <c r="TKG458" s="177"/>
      <c r="TKH458" s="177"/>
      <c r="TKI458" s="177"/>
      <c r="TKJ458" s="177"/>
      <c r="TKK458" s="177"/>
      <c r="TKL458" s="177"/>
      <c r="TKM458" s="177"/>
      <c r="TKN458" s="177"/>
      <c r="TKO458" s="177"/>
      <c r="TKP458" s="177"/>
      <c r="TKQ458" s="177"/>
      <c r="TKR458" s="177"/>
      <c r="TKS458" s="177"/>
      <c r="TKT458" s="177"/>
      <c r="TKU458" s="177"/>
      <c r="TKV458" s="177"/>
      <c r="TKW458" s="177"/>
      <c r="TKX458" s="177"/>
      <c r="TKY458" s="177"/>
      <c r="TKZ458" s="177"/>
      <c r="TLA458" s="177"/>
      <c r="TLB458" s="177"/>
      <c r="TLC458" s="177"/>
      <c r="TLD458" s="177"/>
      <c r="TLE458" s="177"/>
      <c r="TLF458" s="177"/>
      <c r="TLG458" s="177"/>
      <c r="TLH458" s="177"/>
      <c r="TLI458" s="177"/>
      <c r="TLJ458" s="177"/>
      <c r="TLK458" s="177"/>
      <c r="TLL458" s="177"/>
      <c r="TLM458" s="177"/>
      <c r="TLN458" s="177"/>
      <c r="TLO458" s="177"/>
      <c r="TLP458" s="177"/>
      <c r="TLQ458" s="177"/>
      <c r="TLR458" s="177"/>
      <c r="TLS458" s="177"/>
      <c r="TLT458" s="177"/>
      <c r="TLU458" s="177"/>
      <c r="TLV458" s="177"/>
      <c r="TLW458" s="177"/>
      <c r="TLX458" s="177"/>
      <c r="TLY458" s="177"/>
      <c r="TLZ458" s="177"/>
      <c r="TMA458" s="177"/>
      <c r="TMB458" s="177"/>
      <c r="TMC458" s="177"/>
      <c r="TMD458" s="177"/>
      <c r="TME458" s="177"/>
      <c r="TMF458" s="177"/>
      <c r="TMG458" s="177"/>
      <c r="TMH458" s="177"/>
      <c r="TMI458" s="177"/>
      <c r="TMJ458" s="177"/>
      <c r="TMK458" s="177"/>
      <c r="TML458" s="177"/>
      <c r="TMM458" s="177"/>
      <c r="TMN458" s="177"/>
      <c r="TMO458" s="177"/>
      <c r="TMP458" s="177"/>
      <c r="TMQ458" s="177"/>
      <c r="TMR458" s="177"/>
      <c r="TMS458" s="177"/>
      <c r="TMT458" s="177"/>
      <c r="TMU458" s="177"/>
      <c r="TMV458" s="177"/>
      <c r="TMW458" s="177"/>
      <c r="TMX458" s="177"/>
      <c r="TMY458" s="177"/>
      <c r="TMZ458" s="177"/>
      <c r="TNA458" s="177"/>
      <c r="TNB458" s="177"/>
      <c r="TNC458" s="177"/>
      <c r="TND458" s="177"/>
      <c r="TNE458" s="177"/>
      <c r="TNF458" s="177"/>
      <c r="TNG458" s="177"/>
      <c r="TNH458" s="177"/>
      <c r="TNI458" s="177"/>
      <c r="TNJ458" s="177"/>
      <c r="TNK458" s="177"/>
      <c r="TNL458" s="177"/>
      <c r="TNM458" s="177"/>
      <c r="TNN458" s="177"/>
      <c r="TNO458" s="177"/>
      <c r="TNP458" s="177"/>
      <c r="TNQ458" s="177"/>
      <c r="TNR458" s="177"/>
      <c r="TNS458" s="177"/>
      <c r="TNT458" s="177"/>
      <c r="TNU458" s="177"/>
      <c r="TNV458" s="177"/>
      <c r="TNW458" s="177"/>
      <c r="TNX458" s="177"/>
      <c r="TNY458" s="177"/>
      <c r="TNZ458" s="177"/>
      <c r="TOA458" s="177"/>
      <c r="TOB458" s="177"/>
      <c r="TOC458" s="177"/>
      <c r="TOD458" s="177"/>
      <c r="TOE458" s="177"/>
      <c r="TOF458" s="177"/>
      <c r="TOG458" s="177"/>
      <c r="TOH458" s="177"/>
      <c r="TOI458" s="177"/>
      <c r="TOJ458" s="177"/>
      <c r="TOK458" s="177"/>
      <c r="TOL458" s="177"/>
      <c r="TOM458" s="177"/>
      <c r="TON458" s="177"/>
      <c r="TOO458" s="177"/>
      <c r="TOP458" s="177"/>
      <c r="TOQ458" s="177"/>
      <c r="TOR458" s="177"/>
      <c r="TOS458" s="177"/>
      <c r="TOT458" s="177"/>
      <c r="TOU458" s="177"/>
      <c r="TOV458" s="177"/>
      <c r="TOW458" s="177"/>
      <c r="TOX458" s="177"/>
      <c r="TOY458" s="177"/>
      <c r="TOZ458" s="177"/>
      <c r="TPA458" s="177"/>
      <c r="TPB458" s="177"/>
      <c r="TPC458" s="177"/>
      <c r="TPD458" s="177"/>
      <c r="TPE458" s="177"/>
      <c r="TPF458" s="177"/>
      <c r="TPG458" s="177"/>
      <c r="TPH458" s="177"/>
      <c r="TPI458" s="177"/>
      <c r="TPJ458" s="177"/>
      <c r="TPK458" s="177"/>
      <c r="TPL458" s="177"/>
      <c r="TPM458" s="177"/>
      <c r="TPN458" s="177"/>
      <c r="TPO458" s="177"/>
      <c r="TPP458" s="177"/>
      <c r="TPQ458" s="177"/>
      <c r="TPR458" s="177"/>
      <c r="TPS458" s="177"/>
      <c r="TPT458" s="177"/>
      <c r="TPU458" s="177"/>
      <c r="TPV458" s="177"/>
      <c r="TPW458" s="177"/>
      <c r="TPX458" s="177"/>
      <c r="TPY458" s="177"/>
      <c r="TPZ458" s="177"/>
      <c r="TQA458" s="177"/>
      <c r="TQB458" s="177"/>
      <c r="TQC458" s="177"/>
      <c r="TQD458" s="177"/>
      <c r="TQE458" s="177"/>
      <c r="TQF458" s="177"/>
      <c r="TQG458" s="177"/>
      <c r="TQH458" s="177"/>
      <c r="TQI458" s="177"/>
      <c r="TQJ458" s="177"/>
      <c r="TQK458" s="177"/>
      <c r="TQL458" s="177"/>
      <c r="TQM458" s="177"/>
      <c r="TQN458" s="177"/>
      <c r="TQO458" s="177"/>
      <c r="TQP458" s="177"/>
      <c r="TQQ458" s="177"/>
      <c r="TQR458" s="177"/>
      <c r="TQS458" s="177"/>
      <c r="TQT458" s="177"/>
      <c r="TQU458" s="177"/>
      <c r="TQV458" s="177"/>
      <c r="TQW458" s="177"/>
      <c r="TQX458" s="177"/>
      <c r="TQY458" s="177"/>
      <c r="TQZ458" s="177"/>
      <c r="TRA458" s="177"/>
      <c r="TRB458" s="177"/>
      <c r="TRC458" s="177"/>
      <c r="TRD458" s="177"/>
      <c r="TRE458" s="177"/>
      <c r="TRF458" s="177"/>
      <c r="TRG458" s="177"/>
      <c r="TRH458" s="177"/>
      <c r="TRI458" s="177"/>
      <c r="TRJ458" s="177"/>
      <c r="TRK458" s="177"/>
      <c r="TRL458" s="177"/>
      <c r="TRM458" s="177"/>
      <c r="TRN458" s="177"/>
      <c r="TRO458" s="177"/>
      <c r="TRP458" s="177"/>
      <c r="TRQ458" s="177"/>
      <c r="TRR458" s="177"/>
      <c r="TRS458" s="177"/>
      <c r="TRT458" s="177"/>
      <c r="TRU458" s="177"/>
      <c r="TRV458" s="177"/>
      <c r="TRW458" s="177"/>
      <c r="TRX458" s="177"/>
      <c r="TRY458" s="177"/>
      <c r="TRZ458" s="177"/>
      <c r="TSA458" s="177"/>
      <c r="TSB458" s="177"/>
      <c r="TSC458" s="177"/>
      <c r="TSD458" s="177"/>
      <c r="TSE458" s="177"/>
      <c r="TSF458" s="177"/>
      <c r="TSG458" s="177"/>
      <c r="TSH458" s="177"/>
      <c r="TSI458" s="177"/>
      <c r="TSJ458" s="177"/>
      <c r="TSK458" s="177"/>
      <c r="TSL458" s="177"/>
      <c r="TSM458" s="177"/>
      <c r="TSN458" s="177"/>
      <c r="TSO458" s="177"/>
      <c r="TSP458" s="177"/>
      <c r="TSQ458" s="177"/>
      <c r="TSR458" s="177"/>
      <c r="TSS458" s="177"/>
      <c r="TST458" s="177"/>
      <c r="TSU458" s="177"/>
      <c r="TSV458" s="177"/>
      <c r="TSW458" s="177"/>
      <c r="TSX458" s="177"/>
      <c r="TSY458" s="177"/>
      <c r="TSZ458" s="177"/>
      <c r="TTA458" s="177"/>
      <c r="TTB458" s="177"/>
      <c r="TTC458" s="177"/>
      <c r="TTD458" s="177"/>
      <c r="TTE458" s="177"/>
      <c r="TTF458" s="177"/>
      <c r="TTG458" s="177"/>
      <c r="TTH458" s="177"/>
      <c r="TTI458" s="177"/>
      <c r="TTJ458" s="177"/>
      <c r="TTK458" s="177"/>
      <c r="TTL458" s="177"/>
      <c r="TTM458" s="177"/>
      <c r="TTN458" s="177"/>
      <c r="TTO458" s="177"/>
      <c r="TTP458" s="177"/>
      <c r="TTQ458" s="177"/>
      <c r="TTR458" s="177"/>
      <c r="TTS458" s="177"/>
      <c r="TTT458" s="177"/>
      <c r="TTU458" s="177"/>
      <c r="TTV458" s="177"/>
      <c r="TTW458" s="177"/>
      <c r="TTX458" s="177"/>
      <c r="TTY458" s="177"/>
      <c r="TTZ458" s="177"/>
      <c r="TUA458" s="177"/>
      <c r="TUB458" s="177"/>
      <c r="TUC458" s="177"/>
      <c r="TUD458" s="177"/>
      <c r="TUE458" s="177"/>
      <c r="TUF458" s="177"/>
      <c r="TUG458" s="177"/>
      <c r="TUH458" s="177"/>
      <c r="TUI458" s="177"/>
      <c r="TUJ458" s="177"/>
      <c r="TUK458" s="177"/>
      <c r="TUL458" s="177"/>
      <c r="TUM458" s="177"/>
      <c r="TUN458" s="177"/>
      <c r="TUO458" s="177"/>
      <c r="TUP458" s="177"/>
      <c r="TUQ458" s="177"/>
      <c r="TUR458" s="177"/>
      <c r="TUS458" s="177"/>
      <c r="TUT458" s="177"/>
      <c r="TUU458" s="177"/>
      <c r="TUV458" s="177"/>
      <c r="TUW458" s="177"/>
      <c r="TUX458" s="177"/>
      <c r="TUY458" s="177"/>
      <c r="TUZ458" s="177"/>
      <c r="TVA458" s="177"/>
      <c r="TVB458" s="177"/>
      <c r="TVC458" s="177"/>
      <c r="TVD458" s="177"/>
      <c r="TVE458" s="177"/>
      <c r="TVF458" s="177"/>
      <c r="TVG458" s="177"/>
      <c r="TVH458" s="177"/>
      <c r="TVI458" s="177"/>
      <c r="TVJ458" s="177"/>
      <c r="TVK458" s="177"/>
      <c r="TVL458" s="177"/>
      <c r="TVM458" s="177"/>
      <c r="TVN458" s="177"/>
      <c r="TVO458" s="177"/>
      <c r="TVP458" s="177"/>
      <c r="TVQ458" s="177"/>
      <c r="TVR458" s="177"/>
      <c r="TVS458" s="177"/>
      <c r="TVT458" s="177"/>
      <c r="TVU458" s="177"/>
      <c r="TVV458" s="177"/>
      <c r="TVW458" s="177"/>
      <c r="TVX458" s="177"/>
      <c r="TVY458" s="177"/>
      <c r="TVZ458" s="177"/>
      <c r="TWA458" s="177"/>
      <c r="TWB458" s="177"/>
      <c r="TWC458" s="177"/>
      <c r="TWD458" s="177"/>
      <c r="TWE458" s="177"/>
      <c r="TWF458" s="177"/>
      <c r="TWG458" s="177"/>
      <c r="TWH458" s="177"/>
      <c r="TWI458" s="177"/>
      <c r="TWJ458" s="177"/>
      <c r="TWK458" s="177"/>
      <c r="TWL458" s="177"/>
      <c r="TWM458" s="177"/>
      <c r="TWN458" s="177"/>
      <c r="TWO458" s="177"/>
      <c r="TWP458" s="177"/>
      <c r="TWQ458" s="177"/>
      <c r="TWR458" s="177"/>
      <c r="TWS458" s="177"/>
      <c r="TWT458" s="177"/>
      <c r="TWU458" s="177"/>
      <c r="TWV458" s="177"/>
      <c r="TWW458" s="177"/>
      <c r="TWX458" s="177"/>
      <c r="TWY458" s="177"/>
      <c r="TWZ458" s="177"/>
      <c r="TXA458" s="177"/>
      <c r="TXB458" s="177"/>
      <c r="TXC458" s="177"/>
      <c r="TXD458" s="177"/>
      <c r="TXE458" s="177"/>
      <c r="TXF458" s="177"/>
      <c r="TXG458" s="177"/>
      <c r="TXH458" s="177"/>
      <c r="TXI458" s="177"/>
      <c r="TXJ458" s="177"/>
      <c r="TXK458" s="177"/>
      <c r="TXL458" s="177"/>
      <c r="TXM458" s="177"/>
      <c r="TXN458" s="177"/>
      <c r="TXO458" s="177"/>
      <c r="TXP458" s="177"/>
      <c r="TXQ458" s="177"/>
      <c r="TXR458" s="177"/>
      <c r="TXS458" s="177"/>
      <c r="TXT458" s="177"/>
      <c r="TXU458" s="177"/>
      <c r="TXV458" s="177"/>
      <c r="TXW458" s="177"/>
      <c r="TXX458" s="177"/>
      <c r="TXY458" s="177"/>
      <c r="TXZ458" s="177"/>
      <c r="TYA458" s="177"/>
      <c r="TYB458" s="177"/>
      <c r="TYC458" s="177"/>
      <c r="TYD458" s="177"/>
      <c r="TYE458" s="177"/>
      <c r="TYF458" s="177"/>
      <c r="TYG458" s="177"/>
      <c r="TYH458" s="177"/>
      <c r="TYI458" s="177"/>
      <c r="TYJ458" s="177"/>
      <c r="TYK458" s="177"/>
      <c r="TYL458" s="177"/>
      <c r="TYM458" s="177"/>
      <c r="TYN458" s="177"/>
      <c r="TYO458" s="177"/>
      <c r="TYP458" s="177"/>
      <c r="TYQ458" s="177"/>
      <c r="TYR458" s="177"/>
      <c r="TYS458" s="177"/>
      <c r="TYT458" s="177"/>
      <c r="TYU458" s="177"/>
      <c r="TYV458" s="177"/>
      <c r="TYW458" s="177"/>
      <c r="TYX458" s="177"/>
      <c r="TYY458" s="177"/>
      <c r="TYZ458" s="177"/>
      <c r="TZA458" s="177"/>
      <c r="TZB458" s="177"/>
      <c r="TZC458" s="177"/>
      <c r="TZD458" s="177"/>
      <c r="TZE458" s="177"/>
      <c r="TZF458" s="177"/>
      <c r="TZG458" s="177"/>
      <c r="TZH458" s="177"/>
      <c r="TZI458" s="177"/>
      <c r="TZJ458" s="177"/>
      <c r="TZK458" s="177"/>
      <c r="TZL458" s="177"/>
      <c r="TZM458" s="177"/>
      <c r="TZN458" s="177"/>
      <c r="TZO458" s="177"/>
      <c r="TZP458" s="177"/>
      <c r="TZQ458" s="177"/>
      <c r="TZR458" s="177"/>
      <c r="TZS458" s="177"/>
      <c r="TZT458" s="177"/>
      <c r="TZU458" s="177"/>
      <c r="TZV458" s="177"/>
      <c r="TZW458" s="177"/>
      <c r="TZX458" s="177"/>
      <c r="TZY458" s="177"/>
      <c r="TZZ458" s="177"/>
      <c r="UAA458" s="177"/>
      <c r="UAB458" s="177"/>
      <c r="UAC458" s="177"/>
      <c r="UAD458" s="177"/>
      <c r="UAE458" s="177"/>
      <c r="UAF458" s="177"/>
      <c r="UAG458" s="177"/>
      <c r="UAH458" s="177"/>
      <c r="UAI458" s="177"/>
      <c r="UAJ458" s="177"/>
      <c r="UAK458" s="177"/>
      <c r="UAL458" s="177"/>
      <c r="UAM458" s="177"/>
      <c r="UAN458" s="177"/>
      <c r="UAO458" s="177"/>
      <c r="UAP458" s="177"/>
      <c r="UAQ458" s="177"/>
      <c r="UAR458" s="177"/>
      <c r="UAS458" s="177"/>
      <c r="UAT458" s="177"/>
      <c r="UAU458" s="177"/>
      <c r="UAV458" s="177"/>
      <c r="UAW458" s="177"/>
      <c r="UAX458" s="177"/>
      <c r="UAY458" s="177"/>
      <c r="UAZ458" s="177"/>
      <c r="UBA458" s="177"/>
      <c r="UBB458" s="177"/>
      <c r="UBC458" s="177"/>
      <c r="UBD458" s="177"/>
      <c r="UBE458" s="177"/>
      <c r="UBF458" s="177"/>
      <c r="UBG458" s="177"/>
      <c r="UBH458" s="177"/>
      <c r="UBI458" s="177"/>
      <c r="UBJ458" s="177"/>
      <c r="UBK458" s="177"/>
      <c r="UBL458" s="177"/>
      <c r="UBM458" s="177"/>
      <c r="UBN458" s="177"/>
      <c r="UBO458" s="177"/>
      <c r="UBP458" s="177"/>
      <c r="UBQ458" s="177"/>
      <c r="UBR458" s="177"/>
      <c r="UBS458" s="177"/>
      <c r="UBT458" s="177"/>
      <c r="UBU458" s="177"/>
      <c r="UBV458" s="177"/>
      <c r="UBW458" s="177"/>
      <c r="UBX458" s="177"/>
      <c r="UBY458" s="177"/>
      <c r="UBZ458" s="177"/>
      <c r="UCA458" s="177"/>
      <c r="UCB458" s="177"/>
      <c r="UCC458" s="177"/>
      <c r="UCD458" s="177"/>
      <c r="UCE458" s="177"/>
      <c r="UCF458" s="177"/>
      <c r="UCG458" s="177"/>
      <c r="UCH458" s="177"/>
      <c r="UCI458" s="177"/>
      <c r="UCJ458" s="177"/>
      <c r="UCK458" s="177"/>
      <c r="UCL458" s="177"/>
      <c r="UCM458" s="177"/>
      <c r="UCN458" s="177"/>
      <c r="UCO458" s="177"/>
      <c r="UCP458" s="177"/>
      <c r="UCQ458" s="177"/>
      <c r="UCR458" s="177"/>
      <c r="UCS458" s="177"/>
      <c r="UCT458" s="177"/>
      <c r="UCU458" s="177"/>
      <c r="UCV458" s="177"/>
      <c r="UCW458" s="177"/>
      <c r="UCX458" s="177"/>
      <c r="UCY458" s="177"/>
      <c r="UCZ458" s="177"/>
      <c r="UDA458" s="177"/>
      <c r="UDB458" s="177"/>
      <c r="UDC458" s="177"/>
      <c r="UDD458" s="177"/>
      <c r="UDE458" s="177"/>
      <c r="UDF458" s="177"/>
      <c r="UDG458" s="177"/>
      <c r="UDH458" s="177"/>
      <c r="UDI458" s="177"/>
      <c r="UDJ458" s="177"/>
      <c r="UDK458" s="177"/>
      <c r="UDL458" s="177"/>
      <c r="UDM458" s="177"/>
      <c r="UDN458" s="177"/>
      <c r="UDO458" s="177"/>
      <c r="UDP458" s="177"/>
      <c r="UDQ458" s="177"/>
      <c r="UDR458" s="177"/>
      <c r="UDS458" s="177"/>
      <c r="UDT458" s="177"/>
      <c r="UDU458" s="177"/>
      <c r="UDV458" s="177"/>
      <c r="UDW458" s="177"/>
      <c r="UDX458" s="177"/>
      <c r="UDY458" s="177"/>
      <c r="UDZ458" s="177"/>
      <c r="UEA458" s="177"/>
      <c r="UEB458" s="177"/>
      <c r="UEC458" s="177"/>
      <c r="UED458" s="177"/>
      <c r="UEE458" s="177"/>
      <c r="UEF458" s="177"/>
      <c r="UEG458" s="177"/>
      <c r="UEH458" s="177"/>
      <c r="UEI458" s="177"/>
      <c r="UEJ458" s="177"/>
      <c r="UEK458" s="177"/>
      <c r="UEL458" s="177"/>
      <c r="UEM458" s="177"/>
      <c r="UEN458" s="177"/>
      <c r="UEO458" s="177"/>
      <c r="UEP458" s="177"/>
      <c r="UEQ458" s="177"/>
      <c r="UER458" s="177"/>
      <c r="UES458" s="177"/>
      <c r="UET458" s="177"/>
      <c r="UEU458" s="177"/>
      <c r="UEV458" s="177"/>
      <c r="UEW458" s="177"/>
      <c r="UEX458" s="177"/>
      <c r="UEY458" s="177"/>
      <c r="UEZ458" s="177"/>
      <c r="UFA458" s="177"/>
      <c r="UFB458" s="177"/>
      <c r="UFC458" s="177"/>
      <c r="UFD458" s="177"/>
      <c r="UFE458" s="177"/>
      <c r="UFF458" s="177"/>
      <c r="UFG458" s="177"/>
      <c r="UFH458" s="177"/>
      <c r="UFI458" s="177"/>
      <c r="UFJ458" s="177"/>
      <c r="UFK458" s="177"/>
      <c r="UFL458" s="177"/>
      <c r="UFM458" s="177"/>
      <c r="UFN458" s="177"/>
      <c r="UFO458" s="177"/>
      <c r="UFP458" s="177"/>
      <c r="UFQ458" s="177"/>
      <c r="UFR458" s="177"/>
      <c r="UFS458" s="177"/>
      <c r="UFT458" s="177"/>
      <c r="UFU458" s="177"/>
      <c r="UFV458" s="177"/>
      <c r="UFW458" s="177"/>
      <c r="UFX458" s="177"/>
      <c r="UFY458" s="177"/>
      <c r="UFZ458" s="177"/>
      <c r="UGA458" s="177"/>
      <c r="UGB458" s="177"/>
      <c r="UGC458" s="177"/>
      <c r="UGD458" s="177"/>
      <c r="UGE458" s="177"/>
      <c r="UGF458" s="177"/>
      <c r="UGG458" s="177"/>
      <c r="UGH458" s="177"/>
      <c r="UGI458" s="177"/>
      <c r="UGJ458" s="177"/>
      <c r="UGK458" s="177"/>
      <c r="UGL458" s="177"/>
      <c r="UGM458" s="177"/>
      <c r="UGN458" s="177"/>
      <c r="UGO458" s="177"/>
      <c r="UGP458" s="177"/>
      <c r="UGQ458" s="177"/>
      <c r="UGR458" s="177"/>
      <c r="UGS458" s="177"/>
      <c r="UGT458" s="177"/>
      <c r="UGU458" s="177"/>
      <c r="UGV458" s="177"/>
      <c r="UGW458" s="177"/>
      <c r="UGX458" s="177"/>
      <c r="UGY458" s="177"/>
      <c r="UGZ458" s="177"/>
      <c r="UHA458" s="177"/>
      <c r="UHB458" s="177"/>
      <c r="UHC458" s="177"/>
      <c r="UHD458" s="177"/>
      <c r="UHE458" s="177"/>
      <c r="UHF458" s="177"/>
      <c r="UHG458" s="177"/>
      <c r="UHH458" s="177"/>
      <c r="UHI458" s="177"/>
      <c r="UHJ458" s="177"/>
      <c r="UHK458" s="177"/>
      <c r="UHL458" s="177"/>
      <c r="UHM458" s="177"/>
      <c r="UHN458" s="177"/>
      <c r="UHO458" s="177"/>
      <c r="UHP458" s="177"/>
      <c r="UHQ458" s="177"/>
      <c r="UHR458" s="177"/>
      <c r="UHS458" s="177"/>
      <c r="UHT458" s="177"/>
      <c r="UHU458" s="177"/>
      <c r="UHV458" s="177"/>
      <c r="UHW458" s="177"/>
      <c r="UHX458" s="177"/>
      <c r="UHY458" s="177"/>
      <c r="UHZ458" s="177"/>
      <c r="UIA458" s="177"/>
      <c r="UIB458" s="177"/>
      <c r="UIC458" s="177"/>
      <c r="UID458" s="177"/>
      <c r="UIE458" s="177"/>
      <c r="UIF458" s="177"/>
      <c r="UIG458" s="177"/>
      <c r="UIH458" s="177"/>
      <c r="UII458" s="177"/>
      <c r="UIJ458" s="177"/>
      <c r="UIK458" s="177"/>
      <c r="UIL458" s="177"/>
      <c r="UIM458" s="177"/>
      <c r="UIN458" s="177"/>
      <c r="UIO458" s="177"/>
      <c r="UIP458" s="177"/>
      <c r="UIQ458" s="177"/>
      <c r="UIR458" s="177"/>
      <c r="UIS458" s="177"/>
      <c r="UIT458" s="177"/>
      <c r="UIU458" s="177"/>
      <c r="UIV458" s="177"/>
      <c r="UIW458" s="177"/>
      <c r="UIX458" s="177"/>
      <c r="UIY458" s="177"/>
      <c r="UIZ458" s="177"/>
      <c r="UJA458" s="177"/>
      <c r="UJB458" s="177"/>
      <c r="UJC458" s="177"/>
      <c r="UJD458" s="177"/>
      <c r="UJE458" s="177"/>
      <c r="UJF458" s="177"/>
      <c r="UJG458" s="177"/>
      <c r="UJH458" s="177"/>
      <c r="UJI458" s="177"/>
      <c r="UJJ458" s="177"/>
      <c r="UJK458" s="177"/>
      <c r="UJL458" s="177"/>
      <c r="UJM458" s="177"/>
      <c r="UJN458" s="177"/>
      <c r="UJO458" s="177"/>
      <c r="UJP458" s="177"/>
      <c r="UJQ458" s="177"/>
      <c r="UJR458" s="177"/>
      <c r="UJS458" s="177"/>
      <c r="UJT458" s="177"/>
      <c r="UJU458" s="177"/>
      <c r="UJV458" s="177"/>
      <c r="UJW458" s="177"/>
      <c r="UJX458" s="177"/>
      <c r="UJY458" s="177"/>
      <c r="UJZ458" s="177"/>
      <c r="UKA458" s="177"/>
      <c r="UKB458" s="177"/>
      <c r="UKC458" s="177"/>
      <c r="UKD458" s="177"/>
      <c r="UKE458" s="177"/>
      <c r="UKF458" s="177"/>
      <c r="UKG458" s="177"/>
      <c r="UKH458" s="177"/>
      <c r="UKI458" s="177"/>
      <c r="UKJ458" s="177"/>
      <c r="UKK458" s="177"/>
      <c r="UKL458" s="177"/>
      <c r="UKM458" s="177"/>
      <c r="UKN458" s="177"/>
      <c r="UKO458" s="177"/>
      <c r="UKP458" s="177"/>
      <c r="UKQ458" s="177"/>
      <c r="UKR458" s="177"/>
      <c r="UKS458" s="177"/>
      <c r="UKT458" s="177"/>
      <c r="UKU458" s="177"/>
      <c r="UKV458" s="177"/>
      <c r="UKW458" s="177"/>
      <c r="UKX458" s="177"/>
      <c r="UKY458" s="177"/>
      <c r="UKZ458" s="177"/>
      <c r="ULA458" s="177"/>
      <c r="ULB458" s="177"/>
      <c r="ULC458" s="177"/>
      <c r="ULD458" s="177"/>
      <c r="ULE458" s="177"/>
      <c r="ULF458" s="177"/>
      <c r="ULG458" s="177"/>
      <c r="ULH458" s="177"/>
      <c r="ULI458" s="177"/>
      <c r="ULJ458" s="177"/>
      <c r="ULK458" s="177"/>
      <c r="ULL458" s="177"/>
      <c r="ULM458" s="177"/>
      <c r="ULN458" s="177"/>
      <c r="ULO458" s="177"/>
      <c r="ULP458" s="177"/>
      <c r="ULQ458" s="177"/>
      <c r="ULR458" s="177"/>
      <c r="ULS458" s="177"/>
      <c r="ULT458" s="177"/>
      <c r="ULU458" s="177"/>
      <c r="ULV458" s="177"/>
      <c r="ULW458" s="177"/>
      <c r="ULX458" s="177"/>
      <c r="ULY458" s="177"/>
      <c r="ULZ458" s="177"/>
      <c r="UMA458" s="177"/>
      <c r="UMB458" s="177"/>
      <c r="UMC458" s="177"/>
      <c r="UMD458" s="177"/>
      <c r="UME458" s="177"/>
      <c r="UMF458" s="177"/>
      <c r="UMG458" s="177"/>
      <c r="UMH458" s="177"/>
      <c r="UMI458" s="177"/>
      <c r="UMJ458" s="177"/>
      <c r="UMK458" s="177"/>
      <c r="UML458" s="177"/>
      <c r="UMM458" s="177"/>
      <c r="UMN458" s="177"/>
      <c r="UMO458" s="177"/>
      <c r="UMP458" s="177"/>
      <c r="UMQ458" s="177"/>
      <c r="UMR458" s="177"/>
      <c r="UMS458" s="177"/>
      <c r="UMT458" s="177"/>
      <c r="UMU458" s="177"/>
      <c r="UMV458" s="177"/>
      <c r="UMW458" s="177"/>
      <c r="UMX458" s="177"/>
      <c r="UMY458" s="177"/>
      <c r="UMZ458" s="177"/>
      <c r="UNA458" s="177"/>
      <c r="UNB458" s="177"/>
      <c r="UNC458" s="177"/>
      <c r="UND458" s="177"/>
      <c r="UNE458" s="177"/>
      <c r="UNF458" s="177"/>
      <c r="UNG458" s="177"/>
      <c r="UNH458" s="177"/>
      <c r="UNI458" s="177"/>
      <c r="UNJ458" s="177"/>
      <c r="UNK458" s="177"/>
      <c r="UNL458" s="177"/>
      <c r="UNM458" s="177"/>
      <c r="UNN458" s="177"/>
      <c r="UNO458" s="177"/>
      <c r="UNP458" s="177"/>
      <c r="UNQ458" s="177"/>
      <c r="UNR458" s="177"/>
      <c r="UNS458" s="177"/>
      <c r="UNT458" s="177"/>
      <c r="UNU458" s="177"/>
      <c r="UNV458" s="177"/>
      <c r="UNW458" s="177"/>
      <c r="UNX458" s="177"/>
      <c r="UNY458" s="177"/>
      <c r="UNZ458" s="177"/>
      <c r="UOA458" s="177"/>
      <c r="UOB458" s="177"/>
      <c r="UOC458" s="177"/>
      <c r="UOD458" s="177"/>
      <c r="UOE458" s="177"/>
      <c r="UOF458" s="177"/>
      <c r="UOG458" s="177"/>
      <c r="UOH458" s="177"/>
      <c r="UOI458" s="177"/>
      <c r="UOJ458" s="177"/>
      <c r="UOK458" s="177"/>
      <c r="UOL458" s="177"/>
      <c r="UOM458" s="177"/>
      <c r="UON458" s="177"/>
      <c r="UOO458" s="177"/>
      <c r="UOP458" s="177"/>
      <c r="UOQ458" s="177"/>
      <c r="UOR458" s="177"/>
      <c r="UOS458" s="177"/>
      <c r="UOT458" s="177"/>
      <c r="UOU458" s="177"/>
      <c r="UOV458" s="177"/>
      <c r="UOW458" s="177"/>
      <c r="UOX458" s="177"/>
      <c r="UOY458" s="177"/>
      <c r="UOZ458" s="177"/>
      <c r="UPA458" s="177"/>
      <c r="UPB458" s="177"/>
      <c r="UPC458" s="177"/>
      <c r="UPD458" s="177"/>
      <c r="UPE458" s="177"/>
      <c r="UPF458" s="177"/>
      <c r="UPG458" s="177"/>
      <c r="UPH458" s="177"/>
      <c r="UPI458" s="177"/>
      <c r="UPJ458" s="177"/>
      <c r="UPK458" s="177"/>
      <c r="UPL458" s="177"/>
      <c r="UPM458" s="177"/>
      <c r="UPN458" s="177"/>
      <c r="UPO458" s="177"/>
      <c r="UPP458" s="177"/>
      <c r="UPQ458" s="177"/>
      <c r="UPR458" s="177"/>
      <c r="UPS458" s="177"/>
      <c r="UPT458" s="177"/>
      <c r="UPU458" s="177"/>
      <c r="UPV458" s="177"/>
      <c r="UPW458" s="177"/>
      <c r="UPX458" s="177"/>
      <c r="UPY458" s="177"/>
      <c r="UPZ458" s="177"/>
      <c r="UQA458" s="177"/>
      <c r="UQB458" s="177"/>
      <c r="UQC458" s="177"/>
      <c r="UQD458" s="177"/>
      <c r="UQE458" s="177"/>
      <c r="UQF458" s="177"/>
      <c r="UQG458" s="177"/>
      <c r="UQH458" s="177"/>
      <c r="UQI458" s="177"/>
      <c r="UQJ458" s="177"/>
      <c r="UQK458" s="177"/>
      <c r="UQL458" s="177"/>
      <c r="UQM458" s="177"/>
      <c r="UQN458" s="177"/>
      <c r="UQO458" s="177"/>
      <c r="UQP458" s="177"/>
      <c r="UQQ458" s="177"/>
      <c r="UQR458" s="177"/>
      <c r="UQS458" s="177"/>
      <c r="UQT458" s="177"/>
      <c r="UQU458" s="177"/>
      <c r="UQV458" s="177"/>
      <c r="UQW458" s="177"/>
      <c r="UQX458" s="177"/>
      <c r="UQY458" s="177"/>
      <c r="UQZ458" s="177"/>
      <c r="URA458" s="177"/>
      <c r="URB458" s="177"/>
      <c r="URC458" s="177"/>
      <c r="URD458" s="177"/>
      <c r="URE458" s="177"/>
      <c r="URF458" s="177"/>
      <c r="URG458" s="177"/>
      <c r="URH458" s="177"/>
      <c r="URI458" s="177"/>
      <c r="URJ458" s="177"/>
      <c r="URK458" s="177"/>
      <c r="URL458" s="177"/>
      <c r="URM458" s="177"/>
      <c r="URN458" s="177"/>
      <c r="URO458" s="177"/>
      <c r="URP458" s="177"/>
      <c r="URQ458" s="177"/>
      <c r="URR458" s="177"/>
      <c r="URS458" s="177"/>
      <c r="URT458" s="177"/>
      <c r="URU458" s="177"/>
      <c r="URV458" s="177"/>
      <c r="URW458" s="177"/>
      <c r="URX458" s="177"/>
      <c r="URY458" s="177"/>
      <c r="URZ458" s="177"/>
      <c r="USA458" s="177"/>
      <c r="USB458" s="177"/>
      <c r="USC458" s="177"/>
      <c r="USD458" s="177"/>
      <c r="USE458" s="177"/>
      <c r="USF458" s="177"/>
      <c r="USG458" s="177"/>
      <c r="USH458" s="177"/>
      <c r="USI458" s="177"/>
      <c r="USJ458" s="177"/>
      <c r="USK458" s="177"/>
      <c r="USL458" s="177"/>
      <c r="USM458" s="177"/>
      <c r="USN458" s="177"/>
      <c r="USO458" s="177"/>
      <c r="USP458" s="177"/>
      <c r="USQ458" s="177"/>
      <c r="USR458" s="177"/>
      <c r="USS458" s="177"/>
      <c r="UST458" s="177"/>
      <c r="USU458" s="177"/>
      <c r="USV458" s="177"/>
      <c r="USW458" s="177"/>
      <c r="USX458" s="177"/>
      <c r="USY458" s="177"/>
      <c r="USZ458" s="177"/>
      <c r="UTA458" s="177"/>
      <c r="UTB458" s="177"/>
      <c r="UTC458" s="177"/>
      <c r="UTD458" s="177"/>
      <c r="UTE458" s="177"/>
      <c r="UTF458" s="177"/>
      <c r="UTG458" s="177"/>
      <c r="UTH458" s="177"/>
      <c r="UTI458" s="177"/>
      <c r="UTJ458" s="177"/>
      <c r="UTK458" s="177"/>
      <c r="UTL458" s="177"/>
      <c r="UTM458" s="177"/>
      <c r="UTN458" s="177"/>
      <c r="UTO458" s="177"/>
      <c r="UTP458" s="177"/>
      <c r="UTQ458" s="177"/>
      <c r="UTR458" s="177"/>
      <c r="UTS458" s="177"/>
      <c r="UTT458" s="177"/>
      <c r="UTU458" s="177"/>
      <c r="UTV458" s="177"/>
      <c r="UTW458" s="177"/>
      <c r="UTX458" s="177"/>
      <c r="UTY458" s="177"/>
      <c r="UTZ458" s="177"/>
      <c r="UUA458" s="177"/>
      <c r="UUB458" s="177"/>
      <c r="UUC458" s="177"/>
      <c r="UUD458" s="177"/>
      <c r="UUE458" s="177"/>
      <c r="UUF458" s="177"/>
      <c r="UUG458" s="177"/>
      <c r="UUH458" s="177"/>
      <c r="UUI458" s="177"/>
      <c r="UUJ458" s="177"/>
      <c r="UUK458" s="177"/>
      <c r="UUL458" s="177"/>
      <c r="UUM458" s="177"/>
      <c r="UUN458" s="177"/>
      <c r="UUO458" s="177"/>
      <c r="UUP458" s="177"/>
      <c r="UUQ458" s="177"/>
      <c r="UUR458" s="177"/>
      <c r="UUS458" s="177"/>
      <c r="UUT458" s="177"/>
      <c r="UUU458" s="177"/>
      <c r="UUV458" s="177"/>
      <c r="UUW458" s="177"/>
      <c r="UUX458" s="177"/>
      <c r="UUY458" s="177"/>
      <c r="UUZ458" s="177"/>
      <c r="UVA458" s="177"/>
      <c r="UVB458" s="177"/>
      <c r="UVC458" s="177"/>
      <c r="UVD458" s="177"/>
      <c r="UVE458" s="177"/>
      <c r="UVF458" s="177"/>
      <c r="UVG458" s="177"/>
      <c r="UVH458" s="177"/>
      <c r="UVI458" s="177"/>
      <c r="UVJ458" s="177"/>
      <c r="UVK458" s="177"/>
      <c r="UVL458" s="177"/>
      <c r="UVM458" s="177"/>
      <c r="UVN458" s="177"/>
      <c r="UVO458" s="177"/>
      <c r="UVP458" s="177"/>
      <c r="UVQ458" s="177"/>
      <c r="UVR458" s="177"/>
      <c r="UVS458" s="177"/>
      <c r="UVT458" s="177"/>
      <c r="UVU458" s="177"/>
      <c r="UVV458" s="177"/>
      <c r="UVW458" s="177"/>
      <c r="UVX458" s="177"/>
      <c r="UVY458" s="177"/>
      <c r="UVZ458" s="177"/>
      <c r="UWA458" s="177"/>
      <c r="UWB458" s="177"/>
      <c r="UWC458" s="177"/>
      <c r="UWD458" s="177"/>
      <c r="UWE458" s="177"/>
      <c r="UWF458" s="177"/>
      <c r="UWG458" s="177"/>
      <c r="UWH458" s="177"/>
      <c r="UWI458" s="177"/>
      <c r="UWJ458" s="177"/>
      <c r="UWK458" s="177"/>
      <c r="UWL458" s="177"/>
      <c r="UWM458" s="177"/>
      <c r="UWN458" s="177"/>
      <c r="UWO458" s="177"/>
      <c r="UWP458" s="177"/>
      <c r="UWQ458" s="177"/>
      <c r="UWR458" s="177"/>
      <c r="UWS458" s="177"/>
      <c r="UWT458" s="177"/>
      <c r="UWU458" s="177"/>
      <c r="UWV458" s="177"/>
      <c r="UWW458" s="177"/>
      <c r="UWX458" s="177"/>
      <c r="UWY458" s="177"/>
      <c r="UWZ458" s="177"/>
      <c r="UXA458" s="177"/>
      <c r="UXB458" s="177"/>
      <c r="UXC458" s="177"/>
      <c r="UXD458" s="177"/>
      <c r="UXE458" s="177"/>
      <c r="UXF458" s="177"/>
      <c r="UXG458" s="177"/>
      <c r="UXH458" s="177"/>
      <c r="UXI458" s="177"/>
      <c r="UXJ458" s="177"/>
      <c r="UXK458" s="177"/>
      <c r="UXL458" s="177"/>
      <c r="UXM458" s="177"/>
      <c r="UXN458" s="177"/>
      <c r="UXO458" s="177"/>
      <c r="UXP458" s="177"/>
      <c r="UXQ458" s="177"/>
      <c r="UXR458" s="177"/>
      <c r="UXS458" s="177"/>
      <c r="UXT458" s="177"/>
      <c r="UXU458" s="177"/>
      <c r="UXV458" s="177"/>
      <c r="UXW458" s="177"/>
      <c r="UXX458" s="177"/>
      <c r="UXY458" s="177"/>
      <c r="UXZ458" s="177"/>
      <c r="UYA458" s="177"/>
      <c r="UYB458" s="177"/>
      <c r="UYC458" s="177"/>
      <c r="UYD458" s="177"/>
      <c r="UYE458" s="177"/>
      <c r="UYF458" s="177"/>
      <c r="UYG458" s="177"/>
      <c r="UYH458" s="177"/>
      <c r="UYI458" s="177"/>
      <c r="UYJ458" s="177"/>
      <c r="UYK458" s="177"/>
      <c r="UYL458" s="177"/>
      <c r="UYM458" s="177"/>
      <c r="UYN458" s="177"/>
      <c r="UYO458" s="177"/>
      <c r="UYP458" s="177"/>
      <c r="UYQ458" s="177"/>
      <c r="UYR458" s="177"/>
      <c r="UYS458" s="177"/>
      <c r="UYT458" s="177"/>
      <c r="UYU458" s="177"/>
      <c r="UYV458" s="177"/>
      <c r="UYW458" s="177"/>
      <c r="UYX458" s="177"/>
      <c r="UYY458" s="177"/>
      <c r="UYZ458" s="177"/>
      <c r="UZA458" s="177"/>
      <c r="UZB458" s="177"/>
      <c r="UZC458" s="177"/>
      <c r="UZD458" s="177"/>
      <c r="UZE458" s="177"/>
      <c r="UZF458" s="177"/>
      <c r="UZG458" s="177"/>
      <c r="UZH458" s="177"/>
      <c r="UZI458" s="177"/>
      <c r="UZJ458" s="177"/>
      <c r="UZK458" s="177"/>
      <c r="UZL458" s="177"/>
      <c r="UZM458" s="177"/>
      <c r="UZN458" s="177"/>
      <c r="UZO458" s="177"/>
      <c r="UZP458" s="177"/>
      <c r="UZQ458" s="177"/>
      <c r="UZR458" s="177"/>
      <c r="UZS458" s="177"/>
      <c r="UZT458" s="177"/>
      <c r="UZU458" s="177"/>
      <c r="UZV458" s="177"/>
      <c r="UZW458" s="177"/>
      <c r="UZX458" s="177"/>
      <c r="UZY458" s="177"/>
      <c r="UZZ458" s="177"/>
      <c r="VAA458" s="177"/>
      <c r="VAB458" s="177"/>
      <c r="VAC458" s="177"/>
      <c r="VAD458" s="177"/>
      <c r="VAE458" s="177"/>
      <c r="VAF458" s="177"/>
      <c r="VAG458" s="177"/>
      <c r="VAH458" s="177"/>
      <c r="VAI458" s="177"/>
      <c r="VAJ458" s="177"/>
      <c r="VAK458" s="177"/>
      <c r="VAL458" s="177"/>
      <c r="VAM458" s="177"/>
      <c r="VAN458" s="177"/>
      <c r="VAO458" s="177"/>
      <c r="VAP458" s="177"/>
      <c r="VAQ458" s="177"/>
      <c r="VAR458" s="177"/>
      <c r="VAS458" s="177"/>
      <c r="VAT458" s="177"/>
      <c r="VAU458" s="177"/>
      <c r="VAV458" s="177"/>
      <c r="VAW458" s="177"/>
      <c r="VAX458" s="177"/>
      <c r="VAY458" s="177"/>
      <c r="VAZ458" s="177"/>
      <c r="VBA458" s="177"/>
      <c r="VBB458" s="177"/>
      <c r="VBC458" s="177"/>
      <c r="VBD458" s="177"/>
      <c r="VBE458" s="177"/>
      <c r="VBF458" s="177"/>
      <c r="VBG458" s="177"/>
      <c r="VBH458" s="177"/>
      <c r="VBI458" s="177"/>
      <c r="VBJ458" s="177"/>
      <c r="VBK458" s="177"/>
      <c r="VBL458" s="177"/>
      <c r="VBM458" s="177"/>
      <c r="VBN458" s="177"/>
      <c r="VBO458" s="177"/>
      <c r="VBP458" s="177"/>
      <c r="VBQ458" s="177"/>
      <c r="VBR458" s="177"/>
      <c r="VBS458" s="177"/>
      <c r="VBT458" s="177"/>
      <c r="VBU458" s="177"/>
      <c r="VBV458" s="177"/>
      <c r="VBW458" s="177"/>
      <c r="VBX458" s="177"/>
      <c r="VBY458" s="177"/>
      <c r="VBZ458" s="177"/>
      <c r="VCA458" s="177"/>
      <c r="VCB458" s="177"/>
      <c r="VCC458" s="177"/>
      <c r="VCD458" s="177"/>
      <c r="VCE458" s="177"/>
      <c r="VCF458" s="177"/>
      <c r="VCG458" s="177"/>
      <c r="VCH458" s="177"/>
      <c r="VCI458" s="177"/>
      <c r="VCJ458" s="177"/>
      <c r="VCK458" s="177"/>
      <c r="VCL458" s="177"/>
      <c r="VCM458" s="177"/>
      <c r="VCN458" s="177"/>
      <c r="VCO458" s="177"/>
      <c r="VCP458" s="177"/>
      <c r="VCQ458" s="177"/>
      <c r="VCR458" s="177"/>
      <c r="VCS458" s="177"/>
      <c r="VCT458" s="177"/>
      <c r="VCU458" s="177"/>
      <c r="VCV458" s="177"/>
      <c r="VCW458" s="177"/>
      <c r="VCX458" s="177"/>
      <c r="VCY458" s="177"/>
      <c r="VCZ458" s="177"/>
      <c r="VDA458" s="177"/>
      <c r="VDB458" s="177"/>
      <c r="VDC458" s="177"/>
      <c r="VDD458" s="177"/>
      <c r="VDE458" s="177"/>
      <c r="VDF458" s="177"/>
      <c r="VDG458" s="177"/>
      <c r="VDH458" s="177"/>
      <c r="VDI458" s="177"/>
      <c r="VDJ458" s="177"/>
      <c r="VDK458" s="177"/>
      <c r="VDL458" s="177"/>
      <c r="VDM458" s="177"/>
      <c r="VDN458" s="177"/>
      <c r="VDO458" s="177"/>
      <c r="VDP458" s="177"/>
      <c r="VDQ458" s="177"/>
      <c r="VDR458" s="177"/>
      <c r="VDS458" s="177"/>
      <c r="VDT458" s="177"/>
      <c r="VDU458" s="177"/>
      <c r="VDV458" s="177"/>
      <c r="VDW458" s="177"/>
      <c r="VDX458" s="177"/>
      <c r="VDY458" s="177"/>
      <c r="VDZ458" s="177"/>
      <c r="VEA458" s="177"/>
      <c r="VEB458" s="177"/>
      <c r="VEC458" s="177"/>
      <c r="VED458" s="177"/>
      <c r="VEE458" s="177"/>
      <c r="VEF458" s="177"/>
      <c r="VEG458" s="177"/>
      <c r="VEH458" s="177"/>
      <c r="VEI458" s="177"/>
      <c r="VEJ458" s="177"/>
      <c r="VEK458" s="177"/>
      <c r="VEL458" s="177"/>
      <c r="VEM458" s="177"/>
      <c r="VEN458" s="177"/>
      <c r="VEO458" s="177"/>
      <c r="VEP458" s="177"/>
      <c r="VEQ458" s="177"/>
      <c r="VER458" s="177"/>
      <c r="VES458" s="177"/>
      <c r="VET458" s="177"/>
      <c r="VEU458" s="177"/>
      <c r="VEV458" s="177"/>
      <c r="VEW458" s="177"/>
      <c r="VEX458" s="177"/>
      <c r="VEY458" s="177"/>
      <c r="VEZ458" s="177"/>
      <c r="VFA458" s="177"/>
      <c r="VFB458" s="177"/>
      <c r="VFC458" s="177"/>
      <c r="VFD458" s="177"/>
      <c r="VFE458" s="177"/>
      <c r="VFF458" s="177"/>
      <c r="VFG458" s="177"/>
      <c r="VFH458" s="177"/>
      <c r="VFI458" s="177"/>
      <c r="VFJ458" s="177"/>
      <c r="VFK458" s="177"/>
      <c r="VFL458" s="177"/>
      <c r="VFM458" s="177"/>
      <c r="VFN458" s="177"/>
      <c r="VFO458" s="177"/>
      <c r="VFP458" s="177"/>
      <c r="VFQ458" s="177"/>
      <c r="VFR458" s="177"/>
      <c r="VFS458" s="177"/>
      <c r="VFT458" s="177"/>
      <c r="VFU458" s="177"/>
      <c r="VFV458" s="177"/>
      <c r="VFW458" s="177"/>
      <c r="VFX458" s="177"/>
      <c r="VFY458" s="177"/>
      <c r="VFZ458" s="177"/>
      <c r="VGA458" s="177"/>
      <c r="VGB458" s="177"/>
      <c r="VGC458" s="177"/>
      <c r="VGD458" s="177"/>
      <c r="VGE458" s="177"/>
      <c r="VGF458" s="177"/>
      <c r="VGG458" s="177"/>
      <c r="VGH458" s="177"/>
      <c r="VGI458" s="177"/>
      <c r="VGJ458" s="177"/>
      <c r="VGK458" s="177"/>
      <c r="VGL458" s="177"/>
      <c r="VGM458" s="177"/>
      <c r="VGN458" s="177"/>
      <c r="VGO458" s="177"/>
      <c r="VGP458" s="177"/>
      <c r="VGQ458" s="177"/>
      <c r="VGR458" s="177"/>
      <c r="VGS458" s="177"/>
      <c r="VGT458" s="177"/>
      <c r="VGU458" s="177"/>
      <c r="VGV458" s="177"/>
      <c r="VGW458" s="177"/>
      <c r="VGX458" s="177"/>
      <c r="VGY458" s="177"/>
      <c r="VGZ458" s="177"/>
      <c r="VHA458" s="177"/>
      <c r="VHB458" s="177"/>
      <c r="VHC458" s="177"/>
      <c r="VHD458" s="177"/>
      <c r="VHE458" s="177"/>
      <c r="VHF458" s="177"/>
      <c r="VHG458" s="177"/>
      <c r="VHH458" s="177"/>
      <c r="VHI458" s="177"/>
      <c r="VHJ458" s="177"/>
      <c r="VHK458" s="177"/>
      <c r="VHL458" s="177"/>
      <c r="VHM458" s="177"/>
      <c r="VHN458" s="177"/>
      <c r="VHO458" s="177"/>
      <c r="VHP458" s="177"/>
      <c r="VHQ458" s="177"/>
      <c r="VHR458" s="177"/>
      <c r="VHS458" s="177"/>
      <c r="VHT458" s="177"/>
      <c r="VHU458" s="177"/>
      <c r="VHV458" s="177"/>
      <c r="VHW458" s="177"/>
      <c r="VHX458" s="177"/>
      <c r="VHY458" s="177"/>
      <c r="VHZ458" s="177"/>
      <c r="VIA458" s="177"/>
      <c r="VIB458" s="177"/>
      <c r="VIC458" s="177"/>
      <c r="VID458" s="177"/>
      <c r="VIE458" s="177"/>
      <c r="VIF458" s="177"/>
      <c r="VIG458" s="177"/>
      <c r="VIH458" s="177"/>
      <c r="VII458" s="177"/>
      <c r="VIJ458" s="177"/>
      <c r="VIK458" s="177"/>
      <c r="VIL458" s="177"/>
      <c r="VIM458" s="177"/>
      <c r="VIN458" s="177"/>
      <c r="VIO458" s="177"/>
      <c r="VIP458" s="177"/>
      <c r="VIQ458" s="177"/>
      <c r="VIR458" s="177"/>
      <c r="VIS458" s="177"/>
      <c r="VIT458" s="177"/>
      <c r="VIU458" s="177"/>
      <c r="VIV458" s="177"/>
      <c r="VIW458" s="177"/>
      <c r="VIX458" s="177"/>
      <c r="VIY458" s="177"/>
      <c r="VIZ458" s="177"/>
      <c r="VJA458" s="177"/>
      <c r="VJB458" s="177"/>
      <c r="VJC458" s="177"/>
      <c r="VJD458" s="177"/>
      <c r="VJE458" s="177"/>
      <c r="VJF458" s="177"/>
      <c r="VJG458" s="177"/>
      <c r="VJH458" s="177"/>
      <c r="VJI458" s="177"/>
      <c r="VJJ458" s="177"/>
      <c r="VJK458" s="177"/>
      <c r="VJL458" s="177"/>
      <c r="VJM458" s="177"/>
      <c r="VJN458" s="177"/>
      <c r="VJO458" s="177"/>
      <c r="VJP458" s="177"/>
      <c r="VJQ458" s="177"/>
      <c r="VJR458" s="177"/>
      <c r="VJS458" s="177"/>
      <c r="VJT458" s="177"/>
      <c r="VJU458" s="177"/>
      <c r="VJV458" s="177"/>
      <c r="VJW458" s="177"/>
      <c r="VJX458" s="177"/>
      <c r="VJY458" s="177"/>
      <c r="VJZ458" s="177"/>
      <c r="VKA458" s="177"/>
      <c r="VKB458" s="177"/>
      <c r="VKC458" s="177"/>
      <c r="VKD458" s="177"/>
      <c r="VKE458" s="177"/>
      <c r="VKF458" s="177"/>
      <c r="VKG458" s="177"/>
      <c r="VKH458" s="177"/>
      <c r="VKI458" s="177"/>
      <c r="VKJ458" s="177"/>
      <c r="VKK458" s="177"/>
      <c r="VKL458" s="177"/>
      <c r="VKM458" s="177"/>
      <c r="VKN458" s="177"/>
      <c r="VKO458" s="177"/>
      <c r="VKP458" s="177"/>
      <c r="VKQ458" s="177"/>
      <c r="VKR458" s="177"/>
      <c r="VKS458" s="177"/>
      <c r="VKT458" s="177"/>
      <c r="VKU458" s="177"/>
      <c r="VKV458" s="177"/>
      <c r="VKW458" s="177"/>
      <c r="VKX458" s="177"/>
      <c r="VKY458" s="177"/>
      <c r="VKZ458" s="177"/>
      <c r="VLA458" s="177"/>
      <c r="VLB458" s="177"/>
      <c r="VLC458" s="177"/>
      <c r="VLD458" s="177"/>
      <c r="VLE458" s="177"/>
      <c r="VLF458" s="177"/>
      <c r="VLG458" s="177"/>
      <c r="VLH458" s="177"/>
      <c r="VLI458" s="177"/>
      <c r="VLJ458" s="177"/>
      <c r="VLK458" s="177"/>
      <c r="VLL458" s="177"/>
      <c r="VLM458" s="177"/>
      <c r="VLN458" s="177"/>
      <c r="VLO458" s="177"/>
      <c r="VLP458" s="177"/>
      <c r="VLQ458" s="177"/>
      <c r="VLR458" s="177"/>
      <c r="VLS458" s="177"/>
      <c r="VLT458" s="177"/>
      <c r="VLU458" s="177"/>
      <c r="VLV458" s="177"/>
      <c r="VLW458" s="177"/>
      <c r="VLX458" s="177"/>
      <c r="VLY458" s="177"/>
      <c r="VLZ458" s="177"/>
      <c r="VMA458" s="177"/>
      <c r="VMB458" s="177"/>
      <c r="VMC458" s="177"/>
      <c r="VMD458" s="177"/>
      <c r="VME458" s="177"/>
      <c r="VMF458" s="177"/>
      <c r="VMG458" s="177"/>
      <c r="VMH458" s="177"/>
      <c r="VMI458" s="177"/>
      <c r="VMJ458" s="177"/>
      <c r="VMK458" s="177"/>
      <c r="VML458" s="177"/>
      <c r="VMM458" s="177"/>
      <c r="VMN458" s="177"/>
      <c r="VMO458" s="177"/>
      <c r="VMP458" s="177"/>
      <c r="VMQ458" s="177"/>
      <c r="VMR458" s="177"/>
      <c r="VMS458" s="177"/>
      <c r="VMT458" s="177"/>
      <c r="VMU458" s="177"/>
      <c r="VMV458" s="177"/>
      <c r="VMW458" s="177"/>
      <c r="VMX458" s="177"/>
      <c r="VMY458" s="177"/>
      <c r="VMZ458" s="177"/>
      <c r="VNA458" s="177"/>
      <c r="VNB458" s="177"/>
      <c r="VNC458" s="177"/>
      <c r="VND458" s="177"/>
      <c r="VNE458" s="177"/>
      <c r="VNF458" s="177"/>
      <c r="VNG458" s="177"/>
      <c r="VNH458" s="177"/>
      <c r="VNI458" s="177"/>
      <c r="VNJ458" s="177"/>
      <c r="VNK458" s="177"/>
      <c r="VNL458" s="177"/>
      <c r="VNM458" s="177"/>
      <c r="VNN458" s="177"/>
      <c r="VNO458" s="177"/>
      <c r="VNP458" s="177"/>
      <c r="VNQ458" s="177"/>
      <c r="VNR458" s="177"/>
      <c r="VNS458" s="177"/>
      <c r="VNT458" s="177"/>
      <c r="VNU458" s="177"/>
      <c r="VNV458" s="177"/>
      <c r="VNW458" s="177"/>
      <c r="VNX458" s="177"/>
      <c r="VNY458" s="177"/>
      <c r="VNZ458" s="177"/>
      <c r="VOA458" s="177"/>
      <c r="VOB458" s="177"/>
      <c r="VOC458" s="177"/>
      <c r="VOD458" s="177"/>
      <c r="VOE458" s="177"/>
      <c r="VOF458" s="177"/>
      <c r="VOG458" s="177"/>
      <c r="VOH458" s="177"/>
      <c r="VOI458" s="177"/>
      <c r="VOJ458" s="177"/>
      <c r="VOK458" s="177"/>
      <c r="VOL458" s="177"/>
      <c r="VOM458" s="177"/>
      <c r="VON458" s="177"/>
      <c r="VOO458" s="177"/>
      <c r="VOP458" s="177"/>
      <c r="VOQ458" s="177"/>
      <c r="VOR458" s="177"/>
      <c r="VOS458" s="177"/>
      <c r="VOT458" s="177"/>
      <c r="VOU458" s="177"/>
      <c r="VOV458" s="177"/>
      <c r="VOW458" s="177"/>
      <c r="VOX458" s="177"/>
      <c r="VOY458" s="177"/>
      <c r="VOZ458" s="177"/>
      <c r="VPA458" s="177"/>
      <c r="VPB458" s="177"/>
      <c r="VPC458" s="177"/>
      <c r="VPD458" s="177"/>
      <c r="VPE458" s="177"/>
      <c r="VPF458" s="177"/>
      <c r="VPG458" s="177"/>
      <c r="VPH458" s="177"/>
      <c r="VPI458" s="177"/>
      <c r="VPJ458" s="177"/>
      <c r="VPK458" s="177"/>
      <c r="VPL458" s="177"/>
      <c r="VPM458" s="177"/>
      <c r="VPN458" s="177"/>
      <c r="VPO458" s="177"/>
      <c r="VPP458" s="177"/>
      <c r="VPQ458" s="177"/>
      <c r="VPR458" s="177"/>
      <c r="VPS458" s="177"/>
      <c r="VPT458" s="177"/>
      <c r="VPU458" s="177"/>
      <c r="VPV458" s="177"/>
      <c r="VPW458" s="177"/>
      <c r="VPX458" s="177"/>
      <c r="VPY458" s="177"/>
      <c r="VPZ458" s="177"/>
      <c r="VQA458" s="177"/>
      <c r="VQB458" s="177"/>
      <c r="VQC458" s="177"/>
      <c r="VQD458" s="177"/>
      <c r="VQE458" s="177"/>
      <c r="VQF458" s="177"/>
      <c r="VQG458" s="177"/>
      <c r="VQH458" s="177"/>
      <c r="VQI458" s="177"/>
      <c r="VQJ458" s="177"/>
      <c r="VQK458" s="177"/>
      <c r="VQL458" s="177"/>
      <c r="VQM458" s="177"/>
      <c r="VQN458" s="177"/>
      <c r="VQO458" s="177"/>
      <c r="VQP458" s="177"/>
      <c r="VQQ458" s="177"/>
      <c r="VQR458" s="177"/>
      <c r="VQS458" s="177"/>
      <c r="VQT458" s="177"/>
      <c r="VQU458" s="177"/>
      <c r="VQV458" s="177"/>
      <c r="VQW458" s="177"/>
      <c r="VQX458" s="177"/>
      <c r="VQY458" s="177"/>
      <c r="VQZ458" s="177"/>
      <c r="VRA458" s="177"/>
      <c r="VRB458" s="177"/>
      <c r="VRC458" s="177"/>
      <c r="VRD458" s="177"/>
      <c r="VRE458" s="177"/>
      <c r="VRF458" s="177"/>
      <c r="VRG458" s="177"/>
      <c r="VRH458" s="177"/>
      <c r="VRI458" s="177"/>
      <c r="VRJ458" s="177"/>
      <c r="VRK458" s="177"/>
      <c r="VRL458" s="177"/>
      <c r="VRM458" s="177"/>
      <c r="VRN458" s="177"/>
      <c r="VRO458" s="177"/>
      <c r="VRP458" s="177"/>
      <c r="VRQ458" s="177"/>
      <c r="VRR458" s="177"/>
      <c r="VRS458" s="177"/>
      <c r="VRT458" s="177"/>
      <c r="VRU458" s="177"/>
      <c r="VRV458" s="177"/>
      <c r="VRW458" s="177"/>
      <c r="VRX458" s="177"/>
      <c r="VRY458" s="177"/>
      <c r="VRZ458" s="177"/>
      <c r="VSA458" s="177"/>
      <c r="VSB458" s="177"/>
      <c r="VSC458" s="177"/>
      <c r="VSD458" s="177"/>
      <c r="VSE458" s="177"/>
      <c r="VSF458" s="177"/>
      <c r="VSG458" s="177"/>
      <c r="VSH458" s="177"/>
      <c r="VSI458" s="177"/>
      <c r="VSJ458" s="177"/>
      <c r="VSK458" s="177"/>
      <c r="VSL458" s="177"/>
      <c r="VSM458" s="177"/>
      <c r="VSN458" s="177"/>
      <c r="VSO458" s="177"/>
      <c r="VSP458" s="177"/>
      <c r="VSQ458" s="177"/>
      <c r="VSR458" s="177"/>
      <c r="VSS458" s="177"/>
      <c r="VST458" s="177"/>
      <c r="VSU458" s="177"/>
      <c r="VSV458" s="177"/>
      <c r="VSW458" s="177"/>
      <c r="VSX458" s="177"/>
      <c r="VSY458" s="177"/>
      <c r="VSZ458" s="177"/>
      <c r="VTA458" s="177"/>
      <c r="VTB458" s="177"/>
      <c r="VTC458" s="177"/>
      <c r="VTD458" s="177"/>
      <c r="VTE458" s="177"/>
      <c r="VTF458" s="177"/>
      <c r="VTG458" s="177"/>
      <c r="VTH458" s="177"/>
      <c r="VTI458" s="177"/>
      <c r="VTJ458" s="177"/>
      <c r="VTK458" s="177"/>
      <c r="VTL458" s="177"/>
      <c r="VTM458" s="177"/>
      <c r="VTN458" s="177"/>
      <c r="VTO458" s="177"/>
      <c r="VTP458" s="177"/>
      <c r="VTQ458" s="177"/>
      <c r="VTR458" s="177"/>
      <c r="VTS458" s="177"/>
      <c r="VTT458" s="177"/>
      <c r="VTU458" s="177"/>
      <c r="VTV458" s="177"/>
      <c r="VTW458" s="177"/>
      <c r="VTX458" s="177"/>
      <c r="VTY458" s="177"/>
      <c r="VTZ458" s="177"/>
      <c r="VUA458" s="177"/>
      <c r="VUB458" s="177"/>
      <c r="VUC458" s="177"/>
      <c r="VUD458" s="177"/>
      <c r="VUE458" s="177"/>
      <c r="VUF458" s="177"/>
      <c r="VUG458" s="177"/>
      <c r="VUH458" s="177"/>
      <c r="VUI458" s="177"/>
      <c r="VUJ458" s="177"/>
      <c r="VUK458" s="177"/>
      <c r="VUL458" s="177"/>
      <c r="VUM458" s="177"/>
      <c r="VUN458" s="177"/>
      <c r="VUO458" s="177"/>
      <c r="VUP458" s="177"/>
      <c r="VUQ458" s="177"/>
      <c r="VUR458" s="177"/>
      <c r="VUS458" s="177"/>
      <c r="VUT458" s="177"/>
      <c r="VUU458" s="177"/>
      <c r="VUV458" s="177"/>
      <c r="VUW458" s="177"/>
      <c r="VUX458" s="177"/>
      <c r="VUY458" s="177"/>
      <c r="VUZ458" s="177"/>
      <c r="VVA458" s="177"/>
      <c r="VVB458" s="177"/>
      <c r="VVC458" s="177"/>
      <c r="VVD458" s="177"/>
      <c r="VVE458" s="177"/>
      <c r="VVF458" s="177"/>
      <c r="VVG458" s="177"/>
      <c r="VVH458" s="177"/>
      <c r="VVI458" s="177"/>
      <c r="VVJ458" s="177"/>
      <c r="VVK458" s="177"/>
      <c r="VVL458" s="177"/>
      <c r="VVM458" s="177"/>
      <c r="VVN458" s="177"/>
      <c r="VVO458" s="177"/>
      <c r="VVP458" s="177"/>
      <c r="VVQ458" s="177"/>
      <c r="VVR458" s="177"/>
      <c r="VVS458" s="177"/>
      <c r="VVT458" s="177"/>
      <c r="VVU458" s="177"/>
      <c r="VVV458" s="177"/>
      <c r="VVW458" s="177"/>
      <c r="VVX458" s="177"/>
      <c r="VVY458" s="177"/>
      <c r="VVZ458" s="177"/>
      <c r="VWA458" s="177"/>
      <c r="VWB458" s="177"/>
      <c r="VWC458" s="177"/>
      <c r="VWD458" s="177"/>
      <c r="VWE458" s="177"/>
      <c r="VWF458" s="177"/>
      <c r="VWG458" s="177"/>
      <c r="VWH458" s="177"/>
      <c r="VWI458" s="177"/>
      <c r="VWJ458" s="177"/>
      <c r="VWK458" s="177"/>
      <c r="VWL458" s="177"/>
      <c r="VWM458" s="177"/>
      <c r="VWN458" s="177"/>
      <c r="VWO458" s="177"/>
      <c r="VWP458" s="177"/>
      <c r="VWQ458" s="177"/>
      <c r="VWR458" s="177"/>
      <c r="VWS458" s="177"/>
      <c r="VWT458" s="177"/>
      <c r="VWU458" s="177"/>
      <c r="VWV458" s="177"/>
      <c r="VWW458" s="177"/>
      <c r="VWX458" s="177"/>
      <c r="VWY458" s="177"/>
      <c r="VWZ458" s="177"/>
      <c r="VXA458" s="177"/>
      <c r="VXB458" s="177"/>
      <c r="VXC458" s="177"/>
      <c r="VXD458" s="177"/>
      <c r="VXE458" s="177"/>
      <c r="VXF458" s="177"/>
      <c r="VXG458" s="177"/>
      <c r="VXH458" s="177"/>
      <c r="VXI458" s="177"/>
      <c r="VXJ458" s="177"/>
      <c r="VXK458" s="177"/>
      <c r="VXL458" s="177"/>
      <c r="VXM458" s="177"/>
      <c r="VXN458" s="177"/>
      <c r="VXO458" s="177"/>
      <c r="VXP458" s="177"/>
      <c r="VXQ458" s="177"/>
      <c r="VXR458" s="177"/>
      <c r="VXS458" s="177"/>
      <c r="VXT458" s="177"/>
      <c r="VXU458" s="177"/>
      <c r="VXV458" s="177"/>
      <c r="VXW458" s="177"/>
      <c r="VXX458" s="177"/>
      <c r="VXY458" s="177"/>
      <c r="VXZ458" s="177"/>
      <c r="VYA458" s="177"/>
      <c r="VYB458" s="177"/>
      <c r="VYC458" s="177"/>
      <c r="VYD458" s="177"/>
      <c r="VYE458" s="177"/>
      <c r="VYF458" s="177"/>
      <c r="VYG458" s="177"/>
      <c r="VYH458" s="177"/>
      <c r="VYI458" s="177"/>
      <c r="VYJ458" s="177"/>
      <c r="VYK458" s="177"/>
      <c r="VYL458" s="177"/>
      <c r="VYM458" s="177"/>
      <c r="VYN458" s="177"/>
      <c r="VYO458" s="177"/>
      <c r="VYP458" s="177"/>
      <c r="VYQ458" s="177"/>
      <c r="VYR458" s="177"/>
      <c r="VYS458" s="177"/>
      <c r="VYT458" s="177"/>
      <c r="VYU458" s="177"/>
      <c r="VYV458" s="177"/>
      <c r="VYW458" s="177"/>
      <c r="VYX458" s="177"/>
      <c r="VYY458" s="177"/>
      <c r="VYZ458" s="177"/>
      <c r="VZA458" s="177"/>
      <c r="VZB458" s="177"/>
      <c r="VZC458" s="177"/>
      <c r="VZD458" s="177"/>
      <c r="VZE458" s="177"/>
      <c r="VZF458" s="177"/>
      <c r="VZG458" s="177"/>
      <c r="VZH458" s="177"/>
      <c r="VZI458" s="177"/>
      <c r="VZJ458" s="177"/>
      <c r="VZK458" s="177"/>
      <c r="VZL458" s="177"/>
      <c r="VZM458" s="177"/>
      <c r="VZN458" s="177"/>
      <c r="VZO458" s="177"/>
      <c r="VZP458" s="177"/>
      <c r="VZQ458" s="177"/>
      <c r="VZR458" s="177"/>
      <c r="VZS458" s="177"/>
      <c r="VZT458" s="177"/>
      <c r="VZU458" s="177"/>
      <c r="VZV458" s="177"/>
      <c r="VZW458" s="177"/>
      <c r="VZX458" s="177"/>
      <c r="VZY458" s="177"/>
      <c r="VZZ458" s="177"/>
      <c r="WAA458" s="177"/>
      <c r="WAB458" s="177"/>
      <c r="WAC458" s="177"/>
      <c r="WAD458" s="177"/>
      <c r="WAE458" s="177"/>
      <c r="WAF458" s="177"/>
      <c r="WAG458" s="177"/>
      <c r="WAH458" s="177"/>
      <c r="WAI458" s="177"/>
      <c r="WAJ458" s="177"/>
      <c r="WAK458" s="177"/>
      <c r="WAL458" s="177"/>
      <c r="WAM458" s="177"/>
      <c r="WAN458" s="177"/>
      <c r="WAO458" s="177"/>
      <c r="WAP458" s="177"/>
      <c r="WAQ458" s="177"/>
      <c r="WAR458" s="177"/>
      <c r="WAS458" s="177"/>
      <c r="WAT458" s="177"/>
      <c r="WAU458" s="177"/>
      <c r="WAV458" s="177"/>
      <c r="WAW458" s="177"/>
      <c r="WAX458" s="177"/>
      <c r="WAY458" s="177"/>
      <c r="WAZ458" s="177"/>
      <c r="WBA458" s="177"/>
      <c r="WBB458" s="177"/>
      <c r="WBC458" s="177"/>
      <c r="WBD458" s="177"/>
      <c r="WBE458" s="177"/>
      <c r="WBF458" s="177"/>
      <c r="WBG458" s="177"/>
      <c r="WBH458" s="177"/>
      <c r="WBI458" s="177"/>
      <c r="WBJ458" s="177"/>
      <c r="WBK458" s="177"/>
      <c r="WBL458" s="177"/>
      <c r="WBM458" s="177"/>
      <c r="WBN458" s="177"/>
      <c r="WBO458" s="177"/>
      <c r="WBP458" s="177"/>
      <c r="WBQ458" s="177"/>
      <c r="WBR458" s="177"/>
      <c r="WBS458" s="177"/>
      <c r="WBT458" s="177"/>
      <c r="WBU458" s="177"/>
      <c r="WBV458" s="177"/>
      <c r="WBW458" s="177"/>
      <c r="WBX458" s="177"/>
      <c r="WBY458" s="177"/>
      <c r="WBZ458" s="177"/>
      <c r="WCA458" s="177"/>
      <c r="WCB458" s="177"/>
      <c r="WCC458" s="177"/>
      <c r="WCD458" s="177"/>
      <c r="WCE458" s="177"/>
      <c r="WCF458" s="177"/>
      <c r="WCG458" s="177"/>
      <c r="WCH458" s="177"/>
      <c r="WCI458" s="177"/>
      <c r="WCJ458" s="177"/>
      <c r="WCK458" s="177"/>
      <c r="WCL458" s="177"/>
      <c r="WCM458" s="177"/>
      <c r="WCN458" s="177"/>
      <c r="WCO458" s="177"/>
      <c r="WCP458" s="177"/>
      <c r="WCQ458" s="177"/>
      <c r="WCR458" s="177"/>
      <c r="WCS458" s="177"/>
      <c r="WCT458" s="177"/>
      <c r="WCU458" s="177"/>
      <c r="WCV458" s="177"/>
      <c r="WCW458" s="177"/>
      <c r="WCX458" s="177"/>
      <c r="WCY458" s="177"/>
      <c r="WCZ458" s="177"/>
      <c r="WDA458" s="177"/>
      <c r="WDB458" s="177"/>
      <c r="WDC458" s="177"/>
      <c r="WDD458" s="177"/>
      <c r="WDE458" s="177"/>
      <c r="WDF458" s="177"/>
      <c r="WDG458" s="177"/>
      <c r="WDH458" s="177"/>
      <c r="WDI458" s="177"/>
      <c r="WDJ458" s="177"/>
      <c r="WDK458" s="177"/>
      <c r="WDL458" s="177"/>
      <c r="WDM458" s="177"/>
      <c r="WDN458" s="177"/>
      <c r="WDO458" s="177"/>
      <c r="WDP458" s="177"/>
      <c r="WDQ458" s="177"/>
      <c r="WDR458" s="177"/>
      <c r="WDS458" s="177"/>
      <c r="WDT458" s="177"/>
      <c r="WDU458" s="177"/>
      <c r="WDV458" s="177"/>
      <c r="WDW458" s="177"/>
      <c r="WDX458" s="177"/>
      <c r="WDY458" s="177"/>
      <c r="WDZ458" s="177"/>
      <c r="WEA458" s="177"/>
      <c r="WEB458" s="177"/>
      <c r="WEC458" s="177"/>
      <c r="WED458" s="177"/>
      <c r="WEE458" s="177"/>
      <c r="WEF458" s="177"/>
      <c r="WEG458" s="177"/>
      <c r="WEH458" s="177"/>
      <c r="WEI458" s="177"/>
      <c r="WEJ458" s="177"/>
      <c r="WEK458" s="177"/>
      <c r="WEL458" s="177"/>
      <c r="WEM458" s="177"/>
      <c r="WEN458" s="177"/>
      <c r="WEO458" s="177"/>
      <c r="WEP458" s="177"/>
      <c r="WEQ458" s="177"/>
      <c r="WER458" s="177"/>
      <c r="WES458" s="177"/>
      <c r="WET458" s="177"/>
      <c r="WEU458" s="177"/>
      <c r="WEV458" s="177"/>
      <c r="WEW458" s="177"/>
      <c r="WEX458" s="177"/>
      <c r="WEY458" s="177"/>
      <c r="WEZ458" s="177"/>
      <c r="WFA458" s="177"/>
      <c r="WFB458" s="177"/>
      <c r="WFC458" s="177"/>
      <c r="WFD458" s="177"/>
      <c r="WFE458" s="177"/>
      <c r="WFF458" s="177"/>
      <c r="WFG458" s="177"/>
      <c r="WFH458" s="177"/>
      <c r="WFI458" s="177"/>
      <c r="WFJ458" s="177"/>
      <c r="WFK458" s="177"/>
      <c r="WFL458" s="177"/>
      <c r="WFM458" s="177"/>
      <c r="WFN458" s="177"/>
      <c r="WFO458" s="177"/>
      <c r="WFP458" s="177"/>
      <c r="WFQ458" s="177"/>
      <c r="WFR458" s="177"/>
      <c r="WFS458" s="177"/>
      <c r="WFT458" s="177"/>
      <c r="WFU458" s="177"/>
      <c r="WFV458" s="177"/>
      <c r="WFW458" s="177"/>
      <c r="WFX458" s="177"/>
      <c r="WFY458" s="177"/>
      <c r="WFZ458" s="177"/>
      <c r="WGA458" s="177"/>
      <c r="WGB458" s="177"/>
      <c r="WGC458" s="177"/>
      <c r="WGD458" s="177"/>
      <c r="WGE458" s="177"/>
      <c r="WGF458" s="177"/>
      <c r="WGG458" s="177"/>
      <c r="WGH458" s="177"/>
      <c r="WGI458" s="177"/>
      <c r="WGJ458" s="177"/>
      <c r="WGK458" s="177"/>
      <c r="WGL458" s="177"/>
      <c r="WGM458" s="177"/>
      <c r="WGN458" s="177"/>
      <c r="WGO458" s="177"/>
      <c r="WGP458" s="177"/>
      <c r="WGQ458" s="177"/>
      <c r="WGR458" s="177"/>
      <c r="WGS458" s="177"/>
      <c r="WGT458" s="177"/>
      <c r="WGU458" s="177"/>
      <c r="WGV458" s="177"/>
      <c r="WGW458" s="177"/>
      <c r="WGX458" s="177"/>
      <c r="WGY458" s="177"/>
      <c r="WGZ458" s="177"/>
      <c r="WHA458" s="177"/>
      <c r="WHB458" s="177"/>
      <c r="WHC458" s="177"/>
      <c r="WHD458" s="177"/>
      <c r="WHE458" s="177"/>
      <c r="WHF458" s="177"/>
      <c r="WHG458" s="177"/>
      <c r="WHH458" s="177"/>
      <c r="WHI458" s="177"/>
      <c r="WHJ458" s="177"/>
      <c r="WHK458" s="177"/>
      <c r="WHL458" s="177"/>
      <c r="WHM458" s="177"/>
      <c r="WHN458" s="177"/>
      <c r="WHO458" s="177"/>
      <c r="WHP458" s="177"/>
      <c r="WHQ458" s="177"/>
      <c r="WHR458" s="177"/>
      <c r="WHS458" s="177"/>
      <c r="WHT458" s="177"/>
      <c r="WHU458" s="177"/>
      <c r="WHV458" s="177"/>
      <c r="WHW458" s="177"/>
      <c r="WHX458" s="177"/>
      <c r="WHY458" s="177"/>
      <c r="WHZ458" s="177"/>
      <c r="WIA458" s="177"/>
      <c r="WIB458" s="177"/>
      <c r="WIC458" s="177"/>
      <c r="WID458" s="177"/>
      <c r="WIE458" s="177"/>
      <c r="WIF458" s="177"/>
      <c r="WIG458" s="177"/>
      <c r="WIH458" s="177"/>
      <c r="WII458" s="177"/>
      <c r="WIJ458" s="177"/>
      <c r="WIK458" s="177"/>
      <c r="WIL458" s="177"/>
      <c r="WIM458" s="177"/>
      <c r="WIN458" s="177"/>
      <c r="WIO458" s="177"/>
      <c r="WIP458" s="177"/>
      <c r="WIQ458" s="177"/>
      <c r="WIR458" s="177"/>
      <c r="WIS458" s="177"/>
      <c r="WIT458" s="177"/>
      <c r="WIU458" s="177"/>
      <c r="WIV458" s="177"/>
      <c r="WIW458" s="177"/>
      <c r="WIX458" s="177"/>
      <c r="WIY458" s="177"/>
      <c r="WIZ458" s="177"/>
      <c r="WJA458" s="177"/>
      <c r="WJB458" s="177"/>
      <c r="WJC458" s="177"/>
      <c r="WJD458" s="177"/>
      <c r="WJE458" s="177"/>
      <c r="WJF458" s="177"/>
      <c r="WJG458" s="177"/>
      <c r="WJH458" s="177"/>
      <c r="WJI458" s="177"/>
      <c r="WJJ458" s="177"/>
      <c r="WJK458" s="177"/>
      <c r="WJL458" s="177"/>
      <c r="WJM458" s="177"/>
      <c r="WJN458" s="177"/>
      <c r="WJO458" s="177"/>
      <c r="WJP458" s="177"/>
      <c r="WJQ458" s="177"/>
      <c r="WJR458" s="177"/>
      <c r="WJS458" s="177"/>
      <c r="WJT458" s="177"/>
      <c r="WJU458" s="177"/>
      <c r="WJV458" s="177"/>
      <c r="WJW458" s="177"/>
      <c r="WJX458" s="177"/>
      <c r="WJY458" s="177"/>
      <c r="WJZ458" s="177"/>
      <c r="WKA458" s="177"/>
      <c r="WKB458" s="177"/>
      <c r="WKC458" s="177"/>
      <c r="WKD458" s="177"/>
      <c r="WKE458" s="177"/>
      <c r="WKF458" s="177"/>
      <c r="WKG458" s="177"/>
      <c r="WKH458" s="177"/>
      <c r="WKI458" s="177"/>
      <c r="WKJ458" s="177"/>
      <c r="WKK458" s="177"/>
      <c r="WKL458" s="177"/>
      <c r="WKM458" s="177"/>
      <c r="WKN458" s="177"/>
      <c r="WKO458" s="177"/>
      <c r="WKP458" s="177"/>
      <c r="WKQ458" s="177"/>
      <c r="WKR458" s="177"/>
      <c r="WKS458" s="177"/>
      <c r="WKT458" s="177"/>
      <c r="WKU458" s="177"/>
      <c r="WKV458" s="177"/>
      <c r="WKW458" s="177"/>
      <c r="WKX458" s="177"/>
      <c r="WKY458" s="177"/>
      <c r="WKZ458" s="177"/>
      <c r="WLA458" s="177"/>
      <c r="WLB458" s="177"/>
      <c r="WLC458" s="177"/>
      <c r="WLD458" s="177"/>
      <c r="WLE458" s="177"/>
      <c r="WLF458" s="177"/>
      <c r="WLG458" s="177"/>
      <c r="WLH458" s="177"/>
      <c r="WLI458" s="177"/>
      <c r="WLJ458" s="177"/>
      <c r="WLK458" s="177"/>
      <c r="WLL458" s="177"/>
      <c r="WLM458" s="177"/>
      <c r="WLN458" s="177"/>
      <c r="WLO458" s="177"/>
      <c r="WLP458" s="177"/>
      <c r="WLQ458" s="177"/>
      <c r="WLR458" s="177"/>
      <c r="WLS458" s="177"/>
      <c r="WLT458" s="177"/>
      <c r="WLU458" s="177"/>
      <c r="WLV458" s="177"/>
      <c r="WLW458" s="177"/>
      <c r="WLX458" s="177"/>
      <c r="WLY458" s="177"/>
      <c r="WLZ458" s="177"/>
      <c r="WMA458" s="177"/>
      <c r="WMB458" s="177"/>
      <c r="WMC458" s="177"/>
      <c r="WMD458" s="177"/>
      <c r="WME458" s="177"/>
      <c r="WMF458" s="177"/>
      <c r="WMG458" s="177"/>
      <c r="WMH458" s="177"/>
      <c r="WMI458" s="177"/>
      <c r="WMJ458" s="177"/>
      <c r="WMK458" s="177"/>
      <c r="WML458" s="177"/>
      <c r="WMM458" s="177"/>
      <c r="WMN458" s="177"/>
      <c r="WMO458" s="177"/>
      <c r="WMP458" s="177"/>
      <c r="WMQ458" s="177"/>
      <c r="WMR458" s="177"/>
      <c r="WMS458" s="177"/>
      <c r="WMT458" s="177"/>
      <c r="WMU458" s="177"/>
      <c r="WMV458" s="177"/>
      <c r="WMW458" s="177"/>
      <c r="WMX458" s="177"/>
      <c r="WMY458" s="177"/>
      <c r="WMZ458" s="177"/>
      <c r="WNA458" s="177"/>
      <c r="WNB458" s="177"/>
      <c r="WNC458" s="177"/>
      <c r="WND458" s="177"/>
      <c r="WNE458" s="177"/>
      <c r="WNF458" s="177"/>
      <c r="WNG458" s="177"/>
      <c r="WNH458" s="177"/>
      <c r="WNI458" s="177"/>
      <c r="WNJ458" s="177"/>
      <c r="WNK458" s="177"/>
      <c r="WNL458" s="177"/>
      <c r="WNM458" s="177"/>
      <c r="WNN458" s="177"/>
      <c r="WNO458" s="177"/>
      <c r="WNP458" s="177"/>
      <c r="WNQ458" s="177"/>
      <c r="WNR458" s="177"/>
      <c r="WNS458" s="177"/>
      <c r="WNT458" s="177"/>
      <c r="WNU458" s="177"/>
      <c r="WNV458" s="177"/>
      <c r="WNW458" s="177"/>
      <c r="WNX458" s="177"/>
      <c r="WNY458" s="177"/>
      <c r="WNZ458" s="177"/>
      <c r="WOA458" s="177"/>
      <c r="WOB458" s="177"/>
      <c r="WOC458" s="177"/>
      <c r="WOD458" s="177"/>
      <c r="WOE458" s="177"/>
      <c r="WOF458" s="177"/>
      <c r="WOG458" s="177"/>
      <c r="WOH458" s="177"/>
      <c r="WOI458" s="177"/>
      <c r="WOJ458" s="177"/>
      <c r="WOK458" s="177"/>
      <c r="WOL458" s="177"/>
      <c r="WOM458" s="177"/>
      <c r="WON458" s="177"/>
      <c r="WOO458" s="177"/>
      <c r="WOP458" s="177"/>
      <c r="WOQ458" s="177"/>
      <c r="WOR458" s="177"/>
      <c r="WOS458" s="177"/>
      <c r="WOT458" s="177"/>
      <c r="WOU458" s="177"/>
      <c r="WOV458" s="177"/>
      <c r="WOW458" s="177"/>
      <c r="WOX458" s="177"/>
      <c r="WOY458" s="177"/>
      <c r="WOZ458" s="177"/>
      <c r="WPA458" s="177"/>
      <c r="WPB458" s="177"/>
      <c r="WPC458" s="177"/>
      <c r="WPD458" s="177"/>
      <c r="WPE458" s="177"/>
      <c r="WPF458" s="177"/>
      <c r="WPG458" s="177"/>
      <c r="WPH458" s="177"/>
      <c r="WPI458" s="177"/>
      <c r="WPJ458" s="177"/>
      <c r="WPK458" s="177"/>
      <c r="WPL458" s="177"/>
      <c r="WPM458" s="177"/>
      <c r="WPN458" s="177"/>
      <c r="WPO458" s="177"/>
      <c r="WPP458" s="177"/>
      <c r="WPQ458" s="177"/>
      <c r="WPR458" s="177"/>
      <c r="WPS458" s="177"/>
      <c r="WPT458" s="177"/>
      <c r="WPU458" s="177"/>
      <c r="WPV458" s="177"/>
      <c r="WPW458" s="177"/>
      <c r="WPX458" s="177"/>
      <c r="WPY458" s="177"/>
      <c r="WPZ458" s="177"/>
      <c r="WQA458" s="177"/>
      <c r="WQB458" s="177"/>
      <c r="WQC458" s="177"/>
      <c r="WQD458" s="177"/>
      <c r="WQE458" s="177"/>
      <c r="WQF458" s="177"/>
      <c r="WQG458" s="177"/>
      <c r="WQH458" s="177"/>
      <c r="WQI458" s="177"/>
      <c r="WQJ458" s="177"/>
      <c r="WQK458" s="177"/>
      <c r="WQL458" s="177"/>
      <c r="WQM458" s="177"/>
      <c r="WQN458" s="177"/>
      <c r="WQO458" s="177"/>
      <c r="WQP458" s="177"/>
      <c r="WQQ458" s="177"/>
      <c r="WQR458" s="177"/>
      <c r="WQS458" s="177"/>
      <c r="WQT458" s="177"/>
      <c r="WQU458" s="177"/>
      <c r="WQV458" s="177"/>
      <c r="WQW458" s="177"/>
      <c r="WQX458" s="177"/>
      <c r="WQY458" s="177"/>
      <c r="WQZ458" s="177"/>
      <c r="WRA458" s="177"/>
      <c r="WRB458" s="177"/>
      <c r="WRC458" s="177"/>
      <c r="WRD458" s="177"/>
      <c r="WRE458" s="177"/>
      <c r="WRF458" s="177"/>
      <c r="WRG458" s="177"/>
      <c r="WRH458" s="177"/>
      <c r="WRI458" s="177"/>
      <c r="WRJ458" s="177"/>
      <c r="WRK458" s="177"/>
      <c r="WRL458" s="177"/>
      <c r="WRM458" s="177"/>
      <c r="WRN458" s="177"/>
      <c r="WRO458" s="177"/>
      <c r="WRP458" s="177"/>
      <c r="WRQ458" s="177"/>
      <c r="WRR458" s="177"/>
      <c r="WRS458" s="177"/>
      <c r="WRT458" s="177"/>
      <c r="WRU458" s="177"/>
      <c r="WRV458" s="177"/>
      <c r="WRW458" s="177"/>
      <c r="WRX458" s="177"/>
      <c r="WRY458" s="177"/>
      <c r="WRZ458" s="177"/>
      <c r="WSA458" s="177"/>
      <c r="WSB458" s="177"/>
      <c r="WSC458" s="177"/>
      <c r="WSD458" s="177"/>
      <c r="WSE458" s="177"/>
      <c r="WSF458" s="177"/>
      <c r="WSG458" s="177"/>
      <c r="WSH458" s="177"/>
      <c r="WSI458" s="177"/>
      <c r="WSJ458" s="177"/>
      <c r="WSK458" s="177"/>
      <c r="WSL458" s="177"/>
      <c r="WSM458" s="177"/>
      <c r="WSN458" s="177"/>
      <c r="WSO458" s="177"/>
      <c r="WSP458" s="177"/>
      <c r="WSQ458" s="177"/>
      <c r="WSR458" s="177"/>
      <c r="WSS458" s="177"/>
      <c r="WST458" s="177"/>
      <c r="WSU458" s="177"/>
      <c r="WSV458" s="177"/>
      <c r="WSW458" s="177"/>
      <c r="WSX458" s="177"/>
      <c r="WSY458" s="177"/>
      <c r="WSZ458" s="177"/>
      <c r="WTA458" s="177"/>
      <c r="WTB458" s="177"/>
      <c r="WTC458" s="177"/>
      <c r="WTD458" s="177"/>
      <c r="WTE458" s="177"/>
      <c r="WTF458" s="177"/>
      <c r="WTG458" s="177"/>
      <c r="WTH458" s="177"/>
      <c r="WTI458" s="177"/>
      <c r="WTJ458" s="177"/>
      <c r="WTK458" s="177"/>
      <c r="WTL458" s="177"/>
      <c r="WTM458" s="177"/>
      <c r="WTN458" s="177"/>
      <c r="WTO458" s="177"/>
      <c r="WTP458" s="177"/>
      <c r="WTQ458" s="177"/>
      <c r="WTR458" s="177"/>
      <c r="WTS458" s="177"/>
      <c r="WTT458" s="177"/>
      <c r="WTU458" s="177"/>
      <c r="WTV458" s="177"/>
      <c r="WTW458" s="177"/>
      <c r="WTX458" s="177"/>
      <c r="WTY458" s="177"/>
      <c r="WTZ458" s="177"/>
      <c r="WUA458" s="177"/>
      <c r="WUB458" s="177"/>
      <c r="WUC458" s="177"/>
      <c r="WUD458" s="177"/>
      <c r="WUE458" s="177"/>
      <c r="WUF458" s="177"/>
      <c r="WUG458" s="177"/>
      <c r="WUH458" s="177"/>
      <c r="WUI458" s="177"/>
      <c r="WUJ458" s="177"/>
      <c r="WUK458" s="177"/>
      <c r="WUL458" s="177"/>
      <c r="WUM458" s="177"/>
      <c r="WUN458" s="177"/>
      <c r="WUO458" s="177"/>
      <c r="WUP458" s="177"/>
      <c r="WUQ458" s="177"/>
      <c r="WUR458" s="177"/>
      <c r="WUS458" s="177"/>
      <c r="WUT458" s="177"/>
      <c r="WUU458" s="177"/>
      <c r="WUV458" s="177"/>
      <c r="WUW458" s="177"/>
      <c r="WUX458" s="177"/>
      <c r="WUY458" s="177"/>
      <c r="WUZ458" s="177"/>
      <c r="WVA458" s="177"/>
      <c r="WVB458" s="177"/>
      <c r="WVC458" s="177"/>
      <c r="WVD458" s="177"/>
      <c r="WVE458" s="177"/>
      <c r="WVF458" s="177"/>
      <c r="WVG458" s="177"/>
      <c r="WVH458" s="177"/>
      <c r="WVI458" s="177"/>
      <c r="WVJ458" s="177"/>
      <c r="WVK458" s="177"/>
      <c r="WVL458" s="177"/>
      <c r="WVM458" s="177"/>
      <c r="WVN458" s="177"/>
      <c r="WVO458" s="177"/>
      <c r="WVP458" s="177"/>
      <c r="WVQ458" s="177"/>
      <c r="WVR458" s="177"/>
      <c r="WVS458" s="177"/>
      <c r="WVT458" s="177"/>
      <c r="WVU458" s="177"/>
      <c r="WVV458" s="177"/>
      <c r="WVW458" s="177"/>
      <c r="WVX458" s="177"/>
      <c r="WVY458" s="177"/>
      <c r="WVZ458" s="177"/>
      <c r="WWA458" s="177"/>
      <c r="WWB458" s="177"/>
      <c r="WWC458" s="177"/>
      <c r="WWD458" s="177"/>
      <c r="WWE458" s="177"/>
      <c r="WWF458" s="177"/>
      <c r="WWG458" s="177"/>
      <c r="WWH458" s="177"/>
      <c r="WWI458" s="177"/>
      <c r="WWJ458" s="177"/>
      <c r="WWK458" s="177"/>
      <c r="WWL458" s="177"/>
      <c r="WWM458" s="177"/>
      <c r="WWN458" s="177"/>
      <c r="WWO458" s="177"/>
      <c r="WWP458" s="177"/>
      <c r="WWQ458" s="177"/>
      <c r="WWR458" s="177"/>
      <c r="WWS458" s="177"/>
      <c r="WWT458" s="177"/>
      <c r="WWU458" s="177"/>
      <c r="WWV458" s="177"/>
      <c r="WWW458" s="177"/>
      <c r="WWX458" s="177"/>
      <c r="WWY458" s="177"/>
      <c r="WWZ458" s="177"/>
      <c r="WXA458" s="177"/>
      <c r="WXB458" s="177"/>
      <c r="WXC458" s="177"/>
      <c r="WXD458" s="177"/>
      <c r="WXE458" s="177"/>
      <c r="WXF458" s="177"/>
      <c r="WXG458" s="177"/>
      <c r="WXH458" s="177"/>
      <c r="WXI458" s="177"/>
      <c r="WXJ458" s="177"/>
      <c r="WXK458" s="177"/>
      <c r="WXL458" s="177"/>
      <c r="WXM458" s="177"/>
      <c r="WXN458" s="177"/>
      <c r="WXO458" s="177"/>
      <c r="WXP458" s="177"/>
      <c r="WXQ458" s="177"/>
      <c r="WXR458" s="177"/>
      <c r="WXS458" s="177"/>
      <c r="WXT458" s="177"/>
      <c r="WXU458" s="177"/>
      <c r="WXV458" s="177"/>
      <c r="WXW458" s="177"/>
      <c r="WXX458" s="177"/>
      <c r="WXY458" s="177"/>
      <c r="WXZ458" s="177"/>
      <c r="WYA458" s="177"/>
      <c r="WYB458" s="177"/>
      <c r="WYC458" s="177"/>
      <c r="WYD458" s="177"/>
      <c r="WYE458" s="177"/>
      <c r="WYF458" s="177"/>
      <c r="WYG458" s="177"/>
      <c r="WYH458" s="177"/>
      <c r="WYI458" s="177"/>
      <c r="WYJ458" s="177"/>
      <c r="WYK458" s="177"/>
      <c r="WYL458" s="177"/>
      <c r="WYM458" s="177"/>
      <c r="WYN458" s="177"/>
      <c r="WYO458" s="177"/>
      <c r="WYP458" s="177"/>
      <c r="WYQ458" s="177"/>
      <c r="WYR458" s="177"/>
      <c r="WYS458" s="177"/>
      <c r="WYT458" s="177"/>
      <c r="WYU458" s="177"/>
      <c r="WYV458" s="177"/>
      <c r="WYW458" s="177"/>
      <c r="WYX458" s="177"/>
      <c r="WYY458" s="177"/>
      <c r="WYZ458" s="177"/>
      <c r="WZA458" s="177"/>
      <c r="WZB458" s="177"/>
      <c r="WZC458" s="177"/>
      <c r="WZD458" s="177"/>
      <c r="WZE458" s="177"/>
      <c r="WZF458" s="177"/>
      <c r="WZG458" s="177"/>
      <c r="WZH458" s="177"/>
      <c r="WZI458" s="177"/>
      <c r="WZJ458" s="177"/>
      <c r="WZK458" s="177"/>
      <c r="WZL458" s="177"/>
      <c r="WZM458" s="177"/>
      <c r="WZN458" s="177"/>
      <c r="WZO458" s="177"/>
      <c r="WZP458" s="177"/>
      <c r="WZQ458" s="177"/>
      <c r="WZR458" s="177"/>
      <c r="WZS458" s="177"/>
      <c r="WZT458" s="177"/>
      <c r="WZU458" s="177"/>
      <c r="WZV458" s="177"/>
      <c r="WZW458" s="177"/>
      <c r="WZX458" s="177"/>
      <c r="WZY458" s="177"/>
      <c r="WZZ458" s="177"/>
      <c r="XAA458" s="177"/>
      <c r="XAB458" s="177"/>
      <c r="XAC458" s="177"/>
      <c r="XAD458" s="177"/>
      <c r="XAE458" s="177"/>
      <c r="XAF458" s="177"/>
      <c r="XAG458" s="177"/>
      <c r="XAH458" s="177"/>
      <c r="XAI458" s="177"/>
      <c r="XAJ458" s="177"/>
      <c r="XAK458" s="177"/>
      <c r="XAL458" s="177"/>
      <c r="XAM458" s="177"/>
      <c r="XAN458" s="177"/>
      <c r="XAO458" s="177"/>
      <c r="XAP458" s="177"/>
      <c r="XAQ458" s="177"/>
      <c r="XAR458" s="177"/>
      <c r="XAS458" s="177"/>
      <c r="XAT458" s="177"/>
      <c r="XAU458" s="177"/>
      <c r="XAV458" s="177"/>
      <c r="XAW458" s="177"/>
      <c r="XAX458" s="177"/>
      <c r="XAY458" s="177"/>
      <c r="XAZ458" s="177"/>
      <c r="XBA458" s="177"/>
      <c r="XBB458" s="177"/>
      <c r="XBC458" s="177"/>
      <c r="XBD458" s="177"/>
      <c r="XBE458" s="177"/>
      <c r="XBF458" s="177"/>
      <c r="XBG458" s="177"/>
      <c r="XBH458" s="177"/>
      <c r="XBI458" s="177"/>
      <c r="XBJ458" s="177"/>
      <c r="XBK458" s="177"/>
      <c r="XBL458" s="177"/>
      <c r="XBM458" s="177"/>
      <c r="XBN458" s="177"/>
      <c r="XBO458" s="177"/>
      <c r="XBP458" s="177"/>
      <c r="XBQ458" s="177"/>
      <c r="XBR458" s="177"/>
      <c r="XBS458" s="177"/>
      <c r="XBT458" s="177"/>
      <c r="XBU458" s="177"/>
      <c r="XBV458" s="177"/>
      <c r="XBW458" s="177"/>
      <c r="XBX458" s="177"/>
      <c r="XBY458" s="177"/>
      <c r="XBZ458" s="177"/>
      <c r="XCA458" s="177"/>
      <c r="XCB458" s="177"/>
      <c r="XCC458" s="177"/>
      <c r="XCD458" s="177"/>
      <c r="XCE458" s="177"/>
      <c r="XCF458" s="177"/>
      <c r="XCG458" s="177"/>
      <c r="XCH458" s="177"/>
      <c r="XCI458" s="177"/>
      <c r="XCJ458" s="177"/>
      <c r="XCK458" s="177"/>
      <c r="XCL458" s="177"/>
      <c r="XCM458" s="177"/>
      <c r="XCN458" s="177"/>
      <c r="XCO458" s="177"/>
      <c r="XCP458" s="177"/>
      <c r="XCQ458" s="177"/>
      <c r="XCR458" s="177"/>
      <c r="XCS458" s="177"/>
      <c r="XCT458" s="177"/>
      <c r="XCU458" s="177"/>
      <c r="XCV458" s="177"/>
      <c r="XCW458" s="177"/>
      <c r="XCX458" s="177"/>
      <c r="XCY458" s="177"/>
      <c r="XCZ458" s="177"/>
      <c r="XDA458" s="177"/>
      <c r="XDB458" s="177"/>
      <c r="XDC458" s="177"/>
      <c r="XDD458" s="177"/>
      <c r="XDE458" s="177"/>
      <c r="XDF458" s="177"/>
      <c r="XDG458" s="177"/>
      <c r="XDH458" s="177"/>
      <c r="XDI458" s="177"/>
      <c r="XDJ458" s="177"/>
      <c r="XDK458" s="177"/>
      <c r="XDL458" s="177"/>
      <c r="XDM458" s="177"/>
      <c r="XDN458" s="177"/>
      <c r="XDO458" s="177"/>
      <c r="XDP458" s="177"/>
      <c r="XDQ458" s="177"/>
      <c r="XDR458" s="177"/>
      <c r="XDS458" s="177"/>
      <c r="XDT458" s="177"/>
      <c r="XDU458" s="177"/>
      <c r="XDV458" s="177"/>
      <c r="XDW458" s="177"/>
      <c r="XDX458" s="177"/>
      <c r="XDY458" s="177"/>
      <c r="XDZ458" s="177"/>
      <c r="XEA458" s="177"/>
      <c r="XEB458" s="177"/>
      <c r="XEC458" s="177"/>
      <c r="XED458" s="177"/>
      <c r="XEE458" s="177"/>
      <c r="XEF458" s="177"/>
      <c r="XEG458" s="177"/>
      <c r="XEH458" s="177"/>
      <c r="XEI458" s="177"/>
      <c r="XEJ458" s="177"/>
      <c r="XEK458" s="177"/>
      <c r="XEL458" s="177"/>
      <c r="XEM458" s="177"/>
      <c r="XEN458" s="177"/>
      <c r="XEO458" s="177"/>
      <c r="XEP458" s="177"/>
      <c r="XEQ458" s="177"/>
      <c r="XER458" s="177"/>
      <c r="XES458" s="177"/>
      <c r="XET458" s="177"/>
      <c r="XEU458" s="177"/>
      <c r="XEV458" s="177"/>
      <c r="XEW458" s="177"/>
      <c r="XEX458" s="177"/>
      <c r="XEY458" s="177"/>
      <c r="XEZ458" s="177"/>
      <c r="XFA458" s="177"/>
      <c r="XFB458" s="177"/>
      <c r="XFC458" s="177"/>
    </row>
    <row r="459" spans="1:16383" ht="36" customHeight="1" x14ac:dyDescent="0.55000000000000004">
      <c r="A459" s="179" t="s">
        <v>34</v>
      </c>
      <c r="B459" s="179"/>
      <c r="C459" s="179"/>
      <c r="D459" s="179"/>
      <c r="E459" s="179"/>
      <c r="F459" s="179"/>
      <c r="G459" s="179"/>
      <c r="H459" s="179"/>
      <c r="I459" s="179"/>
      <c r="J459" s="179"/>
      <c r="K459" s="179"/>
    </row>
    <row r="460" spans="1:16383" s="5" customFormat="1" ht="18" customHeight="1" thickBot="1" x14ac:dyDescent="0.6">
      <c r="A460" s="190" t="s">
        <v>13</v>
      </c>
      <c r="B460" s="190"/>
      <c r="C460" s="190"/>
      <c r="D460" s="190"/>
      <c r="E460" s="190"/>
      <c r="F460" s="190"/>
      <c r="G460" s="190"/>
      <c r="H460" s="190"/>
      <c r="I460" s="190"/>
      <c r="J460" s="190"/>
      <c r="K460" s="190"/>
    </row>
    <row r="461" spans="1:16383" s="8" customFormat="1" ht="18" customHeight="1" thickBot="1" x14ac:dyDescent="0.6">
      <c r="A461" s="14" t="s">
        <v>1</v>
      </c>
      <c r="B461" s="18"/>
      <c r="C461" s="135" t="s">
        <v>14</v>
      </c>
      <c r="D461" s="135"/>
      <c r="E461" s="135"/>
      <c r="F461" s="135"/>
      <c r="G461" s="135"/>
      <c r="H461" s="135"/>
      <c r="I461" s="135"/>
      <c r="J461" s="174"/>
      <c r="K461" s="71" t="s">
        <v>3</v>
      </c>
    </row>
    <row r="462" spans="1:16383" ht="18" customHeight="1" x14ac:dyDescent="0.55000000000000004">
      <c r="A462" s="44"/>
      <c r="C462" s="141"/>
      <c r="D462" s="141"/>
      <c r="E462" s="141"/>
      <c r="F462" s="141"/>
      <c r="G462" s="141"/>
      <c r="H462" s="141"/>
      <c r="I462" s="141"/>
      <c r="J462" s="141"/>
      <c r="K462" s="27">
        <f>IF(C462&gt;0,5,0)</f>
        <v>0</v>
      </c>
    </row>
    <row r="463" spans="1:16383" ht="18" customHeight="1" x14ac:dyDescent="0.55000000000000004">
      <c r="A463" s="44"/>
      <c r="C463" s="141"/>
      <c r="D463" s="141"/>
      <c r="E463" s="141"/>
      <c r="F463" s="141"/>
      <c r="G463" s="141"/>
      <c r="H463" s="141"/>
      <c r="I463" s="141"/>
      <c r="J463" s="141"/>
      <c r="K463" s="28">
        <f t="shared" ref="K463:K482" si="19">IF(C463&gt;0,5,0)</f>
        <v>0</v>
      </c>
    </row>
    <row r="464" spans="1:16383" ht="18" customHeight="1" x14ac:dyDescent="0.55000000000000004">
      <c r="A464" s="44"/>
      <c r="C464" s="141"/>
      <c r="D464" s="141"/>
      <c r="E464" s="141"/>
      <c r="F464" s="141"/>
      <c r="G464" s="141"/>
      <c r="H464" s="141"/>
      <c r="I464" s="141"/>
      <c r="J464" s="141"/>
      <c r="K464" s="28">
        <f t="shared" si="19"/>
        <v>0</v>
      </c>
    </row>
    <row r="465" spans="1:11" ht="18" customHeight="1" x14ac:dyDescent="0.55000000000000004">
      <c r="A465" s="44"/>
      <c r="C465" s="141"/>
      <c r="D465" s="141"/>
      <c r="E465" s="141"/>
      <c r="F465" s="141"/>
      <c r="G465" s="141"/>
      <c r="H465" s="141"/>
      <c r="I465" s="141"/>
      <c r="J465" s="141"/>
      <c r="K465" s="28">
        <f t="shared" si="19"/>
        <v>0</v>
      </c>
    </row>
    <row r="466" spans="1:11" ht="18" customHeight="1" x14ac:dyDescent="0.55000000000000004">
      <c r="A466" s="44"/>
      <c r="C466" s="141"/>
      <c r="D466" s="141"/>
      <c r="E466" s="141"/>
      <c r="F466" s="141"/>
      <c r="G466" s="141"/>
      <c r="H466" s="141"/>
      <c r="I466" s="141"/>
      <c r="J466" s="141"/>
      <c r="K466" s="28">
        <f t="shared" si="19"/>
        <v>0</v>
      </c>
    </row>
    <row r="467" spans="1:11" ht="18" customHeight="1" x14ac:dyDescent="0.55000000000000004">
      <c r="A467" s="44"/>
      <c r="C467" s="141"/>
      <c r="D467" s="141"/>
      <c r="E467" s="141"/>
      <c r="F467" s="141"/>
      <c r="G467" s="141"/>
      <c r="H467" s="141"/>
      <c r="I467" s="141"/>
      <c r="J467" s="141"/>
      <c r="K467" s="28">
        <f t="shared" si="19"/>
        <v>0</v>
      </c>
    </row>
    <row r="468" spans="1:11" ht="18" customHeight="1" x14ac:dyDescent="0.55000000000000004">
      <c r="A468" s="44"/>
      <c r="C468" s="141"/>
      <c r="D468" s="141"/>
      <c r="E468" s="141"/>
      <c r="F468" s="141"/>
      <c r="G468" s="141"/>
      <c r="H468" s="141"/>
      <c r="I468" s="141"/>
      <c r="J468" s="141"/>
      <c r="K468" s="28">
        <f t="shared" si="19"/>
        <v>0</v>
      </c>
    </row>
    <row r="469" spans="1:11" ht="18" customHeight="1" x14ac:dyDescent="0.55000000000000004">
      <c r="A469" s="44"/>
      <c r="C469" s="141"/>
      <c r="D469" s="141"/>
      <c r="E469" s="141"/>
      <c r="F469" s="141"/>
      <c r="G469" s="141"/>
      <c r="H469" s="141"/>
      <c r="I469" s="141"/>
      <c r="J469" s="141"/>
      <c r="K469" s="28">
        <f t="shared" si="19"/>
        <v>0</v>
      </c>
    </row>
    <row r="470" spans="1:11" ht="18" customHeight="1" x14ac:dyDescent="0.55000000000000004">
      <c r="A470" s="44"/>
      <c r="C470" s="141"/>
      <c r="D470" s="141"/>
      <c r="E470" s="141"/>
      <c r="F470" s="141"/>
      <c r="G470" s="141"/>
      <c r="H470" s="141"/>
      <c r="I470" s="141"/>
      <c r="J470" s="141"/>
      <c r="K470" s="28">
        <f t="shared" si="19"/>
        <v>0</v>
      </c>
    </row>
    <row r="471" spans="1:11" ht="18" customHeight="1" x14ac:dyDescent="0.55000000000000004">
      <c r="A471" s="44"/>
      <c r="C471" s="141"/>
      <c r="D471" s="141"/>
      <c r="E471" s="141"/>
      <c r="F471" s="141"/>
      <c r="G471" s="141"/>
      <c r="H471" s="141"/>
      <c r="I471" s="141"/>
      <c r="J471" s="141"/>
      <c r="K471" s="28">
        <f t="shared" si="19"/>
        <v>0</v>
      </c>
    </row>
    <row r="472" spans="1:11" ht="18" customHeight="1" x14ac:dyDescent="0.55000000000000004">
      <c r="A472" s="44"/>
      <c r="C472" s="141"/>
      <c r="D472" s="141"/>
      <c r="E472" s="141"/>
      <c r="F472" s="141"/>
      <c r="G472" s="141"/>
      <c r="H472" s="141"/>
      <c r="I472" s="141"/>
      <c r="J472" s="141"/>
      <c r="K472" s="28">
        <f t="shared" si="19"/>
        <v>0</v>
      </c>
    </row>
    <row r="473" spans="1:11" ht="18" customHeight="1" x14ac:dyDescent="0.55000000000000004">
      <c r="A473" s="44"/>
      <c r="C473" s="141"/>
      <c r="D473" s="141"/>
      <c r="E473" s="141"/>
      <c r="F473" s="141"/>
      <c r="G473" s="141"/>
      <c r="H473" s="141"/>
      <c r="I473" s="141"/>
      <c r="J473" s="141"/>
      <c r="K473" s="28">
        <f t="shared" si="19"/>
        <v>0</v>
      </c>
    </row>
    <row r="474" spans="1:11" ht="18" customHeight="1" x14ac:dyDescent="0.55000000000000004">
      <c r="A474" s="44"/>
      <c r="C474" s="141"/>
      <c r="D474" s="141"/>
      <c r="E474" s="141"/>
      <c r="F474" s="141"/>
      <c r="G474" s="141"/>
      <c r="H474" s="141"/>
      <c r="I474" s="141"/>
      <c r="J474" s="141"/>
      <c r="K474" s="28">
        <f t="shared" si="19"/>
        <v>0</v>
      </c>
    </row>
    <row r="475" spans="1:11" ht="18" customHeight="1" x14ac:dyDescent="0.55000000000000004">
      <c r="A475" s="44"/>
      <c r="C475" s="141"/>
      <c r="D475" s="141"/>
      <c r="E475" s="141"/>
      <c r="F475" s="141"/>
      <c r="G475" s="141"/>
      <c r="H475" s="141"/>
      <c r="I475" s="141"/>
      <c r="J475" s="141"/>
      <c r="K475" s="28">
        <f t="shared" si="19"/>
        <v>0</v>
      </c>
    </row>
    <row r="476" spans="1:11" ht="18" customHeight="1" x14ac:dyDescent="0.55000000000000004">
      <c r="A476" s="44"/>
      <c r="C476" s="141"/>
      <c r="D476" s="141"/>
      <c r="E476" s="141"/>
      <c r="F476" s="141"/>
      <c r="G476" s="141"/>
      <c r="H476" s="141"/>
      <c r="I476" s="141"/>
      <c r="J476" s="141"/>
      <c r="K476" s="28">
        <f t="shared" si="19"/>
        <v>0</v>
      </c>
    </row>
    <row r="477" spans="1:11" ht="18" customHeight="1" x14ac:dyDescent="0.55000000000000004">
      <c r="A477" s="44"/>
      <c r="C477" s="141"/>
      <c r="D477" s="141"/>
      <c r="E477" s="141"/>
      <c r="F477" s="141"/>
      <c r="G477" s="141"/>
      <c r="H477" s="141"/>
      <c r="I477" s="141"/>
      <c r="J477" s="141"/>
      <c r="K477" s="28">
        <f t="shared" si="19"/>
        <v>0</v>
      </c>
    </row>
    <row r="478" spans="1:11" ht="18" customHeight="1" x14ac:dyDescent="0.55000000000000004">
      <c r="A478" s="44"/>
      <c r="C478" s="141"/>
      <c r="D478" s="141"/>
      <c r="E478" s="141"/>
      <c r="F478" s="141"/>
      <c r="G478" s="141"/>
      <c r="H478" s="141"/>
      <c r="I478" s="141"/>
      <c r="J478" s="141"/>
      <c r="K478" s="28">
        <f t="shared" si="19"/>
        <v>0</v>
      </c>
    </row>
    <row r="479" spans="1:11" ht="18" customHeight="1" x14ac:dyDescent="0.55000000000000004">
      <c r="A479" s="44"/>
      <c r="C479" s="141"/>
      <c r="D479" s="141"/>
      <c r="E479" s="141"/>
      <c r="F479" s="141"/>
      <c r="G479" s="141"/>
      <c r="H479" s="141"/>
      <c r="I479" s="141"/>
      <c r="J479" s="141"/>
      <c r="K479" s="28">
        <f>IF(C479&gt;0,5,0)</f>
        <v>0</v>
      </c>
    </row>
    <row r="480" spans="1:11" ht="18" customHeight="1" x14ac:dyDescent="0.55000000000000004">
      <c r="A480" s="44"/>
      <c r="C480" s="141"/>
      <c r="D480" s="141"/>
      <c r="E480" s="141"/>
      <c r="F480" s="141"/>
      <c r="G480" s="141"/>
      <c r="H480" s="141"/>
      <c r="I480" s="141"/>
      <c r="J480" s="141"/>
      <c r="K480" s="28">
        <f t="shared" si="19"/>
        <v>0</v>
      </c>
    </row>
    <row r="481" spans="1:16383" ht="18" customHeight="1" x14ac:dyDescent="0.55000000000000004">
      <c r="A481" s="44"/>
      <c r="C481" s="141"/>
      <c r="D481" s="141"/>
      <c r="E481" s="141"/>
      <c r="F481" s="141"/>
      <c r="G481" s="141"/>
      <c r="H481" s="141"/>
      <c r="I481" s="141"/>
      <c r="J481" s="141"/>
      <c r="K481" s="28">
        <f t="shared" si="19"/>
        <v>0</v>
      </c>
    </row>
    <row r="482" spans="1:16383" ht="18" customHeight="1" thickBot="1" x14ac:dyDescent="0.6">
      <c r="A482" s="44"/>
      <c r="C482" s="141"/>
      <c r="D482" s="141"/>
      <c r="E482" s="141"/>
      <c r="F482" s="141"/>
      <c r="G482" s="164"/>
      <c r="H482" s="164"/>
      <c r="I482" s="164"/>
      <c r="J482" s="164"/>
      <c r="K482" s="84">
        <f t="shared" si="19"/>
        <v>0</v>
      </c>
    </row>
    <row r="483" spans="1:16383" s="2" customFormat="1" ht="18" customHeight="1" thickBot="1" x14ac:dyDescent="0.6">
      <c r="A483" s="21"/>
      <c r="B483" s="21"/>
      <c r="C483" s="21"/>
      <c r="D483" s="21"/>
      <c r="E483" s="21"/>
      <c r="F483" s="21"/>
      <c r="G483" s="149" t="s">
        <v>103</v>
      </c>
      <c r="H483" s="150"/>
      <c r="I483" s="150"/>
      <c r="J483" s="151"/>
      <c r="K483" s="26">
        <f>K462+K463+K464+K465+K466+K467+K468+K469+K470+K471+K472+K473+K474+K475+K476+K477+K478+K479+K480+K481+K482</f>
        <v>0</v>
      </c>
    </row>
    <row r="484" spans="1:16383" ht="14.7" x14ac:dyDescent="0.55000000000000004">
      <c r="A484" s="135" t="s">
        <v>57</v>
      </c>
      <c r="B484" s="135"/>
      <c r="C484" s="135"/>
      <c r="D484" s="135"/>
      <c r="E484" s="135"/>
      <c r="F484" s="135"/>
      <c r="G484" s="135"/>
      <c r="H484" s="135"/>
      <c r="I484" s="135"/>
      <c r="J484" s="135"/>
      <c r="K484" s="135"/>
    </row>
    <row r="485" spans="1:16383" ht="18" customHeight="1" x14ac:dyDescent="0.55000000000000004">
      <c r="A485" s="142" t="s">
        <v>65</v>
      </c>
      <c r="B485" s="142"/>
      <c r="C485" s="142"/>
      <c r="D485" s="142"/>
      <c r="E485" s="142"/>
      <c r="F485" s="142"/>
      <c r="G485" s="142"/>
      <c r="H485" s="142"/>
      <c r="I485" s="142"/>
      <c r="J485" s="142"/>
      <c r="K485" s="142"/>
    </row>
    <row r="486" spans="1:16383" s="6" customFormat="1" ht="10.5" x14ac:dyDescent="0.4">
      <c r="A486" s="85"/>
      <c r="B486" s="85"/>
      <c r="C486" s="85"/>
      <c r="D486" s="85"/>
      <c r="E486" s="85"/>
      <c r="F486" s="85"/>
      <c r="G486" s="85"/>
      <c r="H486" s="85"/>
      <c r="I486" s="86"/>
      <c r="J486" s="86"/>
      <c r="K486" s="86"/>
    </row>
    <row r="487" spans="1:16383" s="8" customFormat="1" ht="18" customHeight="1" thickBot="1" x14ac:dyDescent="0.6">
      <c r="A487" s="175" t="s">
        <v>287</v>
      </c>
      <c r="B487" s="175"/>
      <c r="C487" s="175"/>
      <c r="D487" s="175"/>
      <c r="E487" s="175"/>
      <c r="F487" s="175"/>
      <c r="G487" s="175"/>
      <c r="H487" s="175"/>
      <c r="I487" s="175"/>
      <c r="J487" s="175"/>
      <c r="K487" s="175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  <c r="AD487" s="112"/>
      <c r="AE487" s="112"/>
      <c r="AF487" s="112"/>
      <c r="AG487" s="112"/>
      <c r="AH487" s="112"/>
      <c r="AI487" s="112"/>
      <c r="AJ487" s="112"/>
      <c r="AK487" s="112"/>
      <c r="AL487" s="112"/>
      <c r="AM487" s="112"/>
      <c r="AN487" s="112"/>
      <c r="AO487" s="112"/>
      <c r="AP487" s="112"/>
      <c r="AQ487" s="112"/>
      <c r="AR487" s="112"/>
      <c r="AS487" s="112"/>
      <c r="AT487" s="112"/>
      <c r="AU487" s="112"/>
      <c r="AV487" s="112"/>
      <c r="AW487" s="112"/>
      <c r="AX487" s="112"/>
      <c r="AY487" s="112"/>
      <c r="AZ487" s="112"/>
      <c r="BA487" s="112"/>
      <c r="BB487" s="112"/>
      <c r="BC487" s="112"/>
      <c r="BD487" s="112"/>
      <c r="BE487" s="112"/>
      <c r="BF487" s="112"/>
      <c r="BG487" s="112"/>
      <c r="BH487" s="112"/>
      <c r="BI487" s="112"/>
      <c r="BJ487" s="112"/>
      <c r="BK487" s="112"/>
      <c r="BL487" s="112"/>
      <c r="BM487" s="112"/>
      <c r="BN487" s="112"/>
      <c r="BO487" s="112"/>
      <c r="BP487" s="112"/>
      <c r="BQ487" s="112"/>
      <c r="BR487" s="112"/>
      <c r="BS487" s="112"/>
      <c r="BT487" s="112"/>
      <c r="BU487" s="112"/>
      <c r="BV487" s="112"/>
      <c r="BW487" s="112"/>
      <c r="BX487" s="112"/>
      <c r="BY487" s="112"/>
      <c r="BZ487" s="112"/>
      <c r="CA487" s="112"/>
      <c r="CB487" s="112"/>
      <c r="CC487" s="112"/>
      <c r="CD487" s="112"/>
      <c r="CE487" s="112"/>
      <c r="CF487" s="112"/>
      <c r="CG487" s="112"/>
      <c r="CH487" s="112"/>
      <c r="CI487" s="112"/>
      <c r="CJ487" s="112"/>
      <c r="CK487" s="112"/>
      <c r="CL487" s="112"/>
      <c r="CM487" s="112"/>
      <c r="CN487" s="112"/>
      <c r="CO487" s="112"/>
      <c r="CP487" s="112"/>
      <c r="CQ487" s="112"/>
      <c r="CR487" s="112"/>
      <c r="CS487" s="112"/>
      <c r="CT487" s="112"/>
      <c r="CU487" s="112"/>
      <c r="CV487" s="112"/>
      <c r="CW487" s="112"/>
      <c r="CX487" s="112"/>
      <c r="CY487" s="112"/>
      <c r="CZ487" s="112"/>
      <c r="DA487" s="112"/>
      <c r="DB487" s="112"/>
      <c r="DC487" s="112"/>
      <c r="DD487" s="112"/>
      <c r="DE487" s="112"/>
      <c r="DF487" s="112"/>
      <c r="DG487" s="112"/>
      <c r="DH487" s="112"/>
      <c r="DI487" s="112"/>
      <c r="DJ487" s="112"/>
      <c r="DK487" s="112"/>
      <c r="DL487" s="112"/>
      <c r="DM487" s="112"/>
      <c r="DN487" s="112"/>
      <c r="DO487" s="112"/>
      <c r="DP487" s="112"/>
      <c r="DQ487" s="112"/>
      <c r="DR487" s="112"/>
      <c r="DS487" s="112"/>
      <c r="DT487" s="112"/>
      <c r="DU487" s="112"/>
      <c r="DV487" s="112"/>
      <c r="DW487" s="112"/>
      <c r="DX487" s="112"/>
      <c r="DY487" s="112"/>
      <c r="DZ487" s="112"/>
      <c r="EA487" s="112"/>
      <c r="EB487" s="112"/>
      <c r="EC487" s="112"/>
      <c r="ED487" s="112"/>
      <c r="EE487" s="112"/>
      <c r="EF487" s="112"/>
      <c r="EG487" s="112"/>
      <c r="EH487" s="112"/>
      <c r="EI487" s="112"/>
      <c r="EJ487" s="112"/>
      <c r="EK487" s="112"/>
      <c r="EL487" s="112"/>
      <c r="EM487" s="112"/>
      <c r="EN487" s="112"/>
      <c r="EO487" s="112"/>
      <c r="EP487" s="112"/>
      <c r="EQ487" s="112"/>
      <c r="ER487" s="112"/>
      <c r="ES487" s="112"/>
      <c r="ET487" s="112"/>
      <c r="EU487" s="112"/>
      <c r="EV487" s="112"/>
      <c r="EW487" s="112"/>
      <c r="EX487" s="112"/>
      <c r="EY487" s="112"/>
      <c r="EZ487" s="112"/>
      <c r="FA487" s="112"/>
      <c r="FB487" s="112"/>
      <c r="FC487" s="112"/>
      <c r="FD487" s="112"/>
      <c r="FE487" s="112"/>
      <c r="FF487" s="112"/>
      <c r="FG487" s="112"/>
      <c r="FH487" s="112"/>
      <c r="FI487" s="112"/>
      <c r="FJ487" s="112"/>
      <c r="FK487" s="112"/>
      <c r="FL487" s="112"/>
      <c r="FM487" s="112"/>
      <c r="FN487" s="112"/>
      <c r="FO487" s="112"/>
      <c r="FP487" s="112"/>
      <c r="FQ487" s="112"/>
      <c r="FR487" s="112"/>
      <c r="FS487" s="112"/>
      <c r="FT487" s="112"/>
      <c r="FU487" s="112"/>
      <c r="FV487" s="112"/>
      <c r="FW487" s="112"/>
      <c r="FX487" s="112"/>
      <c r="FY487" s="112"/>
      <c r="FZ487" s="112"/>
      <c r="GA487" s="112"/>
      <c r="GB487" s="112"/>
      <c r="GC487" s="112"/>
      <c r="GD487" s="112"/>
      <c r="GE487" s="112"/>
      <c r="GF487" s="112"/>
      <c r="GG487" s="112"/>
      <c r="GH487" s="112"/>
      <c r="GI487" s="112"/>
      <c r="GJ487" s="112"/>
      <c r="GK487" s="112"/>
      <c r="GL487" s="112"/>
      <c r="GM487" s="112"/>
      <c r="GN487" s="112"/>
      <c r="GO487" s="112"/>
      <c r="GP487" s="112"/>
      <c r="GQ487" s="112"/>
      <c r="GR487" s="112"/>
      <c r="GS487" s="112"/>
      <c r="GT487" s="112"/>
      <c r="GU487" s="112"/>
      <c r="GV487" s="112"/>
      <c r="GW487" s="112"/>
      <c r="GX487" s="112"/>
      <c r="GY487" s="112"/>
      <c r="GZ487" s="112"/>
      <c r="HA487" s="112"/>
      <c r="HB487" s="112"/>
      <c r="HC487" s="112"/>
      <c r="HD487" s="112"/>
      <c r="HE487" s="112"/>
      <c r="HF487" s="112"/>
      <c r="HG487" s="112"/>
      <c r="HH487" s="112"/>
      <c r="HI487" s="112"/>
      <c r="HJ487" s="112"/>
      <c r="HK487" s="112"/>
      <c r="HL487" s="112"/>
      <c r="HM487" s="112"/>
      <c r="HN487" s="112"/>
      <c r="HO487" s="112"/>
      <c r="HP487" s="112"/>
      <c r="HQ487" s="112"/>
      <c r="HR487" s="112"/>
      <c r="HS487" s="112"/>
      <c r="HT487" s="112"/>
      <c r="HU487" s="112"/>
      <c r="HV487" s="112"/>
      <c r="HW487" s="112"/>
      <c r="HX487" s="112"/>
      <c r="HY487" s="112"/>
      <c r="HZ487" s="112"/>
      <c r="IA487" s="112"/>
      <c r="IB487" s="112"/>
      <c r="IC487" s="112"/>
      <c r="ID487" s="112"/>
      <c r="IE487" s="112"/>
      <c r="IF487" s="112"/>
      <c r="IG487" s="112"/>
      <c r="IH487" s="112"/>
      <c r="II487" s="112"/>
      <c r="IJ487" s="112"/>
      <c r="IK487" s="112"/>
      <c r="IL487" s="112"/>
      <c r="IM487" s="112"/>
      <c r="IN487" s="112"/>
      <c r="IO487" s="112"/>
      <c r="IP487" s="112"/>
      <c r="IQ487" s="112"/>
      <c r="IR487" s="112"/>
      <c r="IS487" s="112"/>
      <c r="IT487" s="112"/>
      <c r="IU487" s="112"/>
      <c r="IV487" s="112"/>
      <c r="IW487" s="112"/>
      <c r="IX487" s="112"/>
      <c r="IY487" s="112"/>
      <c r="IZ487" s="112"/>
      <c r="JA487" s="112"/>
      <c r="JB487" s="112"/>
      <c r="JC487" s="112"/>
      <c r="JD487" s="112"/>
      <c r="JE487" s="112"/>
      <c r="JF487" s="112"/>
      <c r="JG487" s="112"/>
      <c r="JH487" s="112"/>
      <c r="JI487" s="112"/>
      <c r="JJ487" s="112"/>
      <c r="JK487" s="112"/>
      <c r="JL487" s="112"/>
      <c r="JM487" s="112"/>
      <c r="JN487" s="112"/>
      <c r="JO487" s="112"/>
      <c r="JP487" s="112"/>
      <c r="JQ487" s="112"/>
      <c r="JR487" s="112"/>
      <c r="JS487" s="112"/>
      <c r="JT487" s="112"/>
      <c r="JU487" s="112"/>
      <c r="JV487" s="112"/>
      <c r="JW487" s="112"/>
      <c r="JX487" s="112"/>
      <c r="JY487" s="112"/>
      <c r="JZ487" s="112"/>
      <c r="KA487" s="112"/>
      <c r="KB487" s="112"/>
      <c r="KC487" s="112"/>
      <c r="KD487" s="112"/>
      <c r="KE487" s="112"/>
      <c r="KF487" s="112"/>
      <c r="KG487" s="112"/>
      <c r="KH487" s="112"/>
      <c r="KI487" s="112"/>
      <c r="KJ487" s="112"/>
      <c r="KK487" s="112"/>
      <c r="KL487" s="112"/>
      <c r="KM487" s="112"/>
      <c r="KN487" s="112"/>
      <c r="KO487" s="112"/>
      <c r="KP487" s="112"/>
      <c r="KQ487" s="112"/>
      <c r="KR487" s="112"/>
      <c r="KS487" s="112"/>
      <c r="KT487" s="112"/>
      <c r="KU487" s="112"/>
      <c r="KV487" s="112"/>
      <c r="KW487" s="112"/>
      <c r="KX487" s="112"/>
      <c r="KY487" s="112"/>
      <c r="KZ487" s="112"/>
      <c r="LA487" s="112"/>
      <c r="LB487" s="112"/>
      <c r="LC487" s="112"/>
      <c r="LD487" s="112"/>
      <c r="LE487" s="112"/>
      <c r="LF487" s="112"/>
      <c r="LG487" s="112"/>
      <c r="LH487" s="112"/>
      <c r="LI487" s="112"/>
      <c r="LJ487" s="112"/>
      <c r="LK487" s="112"/>
      <c r="LL487" s="112"/>
      <c r="LM487" s="112"/>
      <c r="LN487" s="112"/>
      <c r="LO487" s="112"/>
      <c r="LP487" s="112"/>
      <c r="LQ487" s="112"/>
      <c r="LR487" s="112"/>
      <c r="LS487" s="112"/>
      <c r="LT487" s="112"/>
      <c r="LU487" s="112"/>
      <c r="LV487" s="112"/>
      <c r="LW487" s="112"/>
      <c r="LX487" s="112"/>
      <c r="LY487" s="112"/>
      <c r="LZ487" s="112"/>
      <c r="MA487" s="112"/>
      <c r="MB487" s="112"/>
      <c r="MC487" s="112"/>
      <c r="MD487" s="112"/>
      <c r="ME487" s="112"/>
      <c r="MF487" s="112"/>
      <c r="MG487" s="112"/>
      <c r="MH487" s="112"/>
      <c r="MI487" s="112"/>
      <c r="MJ487" s="112"/>
      <c r="MK487" s="112"/>
      <c r="ML487" s="112"/>
      <c r="MM487" s="112"/>
      <c r="MN487" s="112"/>
      <c r="MO487" s="112"/>
      <c r="MP487" s="112"/>
      <c r="MQ487" s="112"/>
      <c r="MR487" s="112"/>
      <c r="MS487" s="112"/>
      <c r="MT487" s="112"/>
      <c r="MU487" s="112"/>
      <c r="MV487" s="112"/>
      <c r="MW487" s="112"/>
      <c r="MX487" s="112"/>
      <c r="MY487" s="112"/>
      <c r="MZ487" s="112"/>
      <c r="NA487" s="112"/>
      <c r="NB487" s="112"/>
      <c r="NC487" s="112"/>
      <c r="ND487" s="112"/>
      <c r="NE487" s="112"/>
      <c r="NF487" s="112"/>
      <c r="NG487" s="112"/>
      <c r="NH487" s="112"/>
      <c r="NI487" s="112"/>
      <c r="NJ487" s="112"/>
      <c r="NK487" s="112"/>
      <c r="NL487" s="112"/>
      <c r="NM487" s="112"/>
      <c r="NN487" s="112"/>
      <c r="NO487" s="112"/>
      <c r="NP487" s="112"/>
      <c r="NQ487" s="112"/>
      <c r="NR487" s="112"/>
      <c r="NS487" s="112"/>
      <c r="NT487" s="112"/>
      <c r="NU487" s="112"/>
      <c r="NV487" s="112"/>
      <c r="NW487" s="112"/>
      <c r="NX487" s="112"/>
      <c r="NY487" s="112"/>
      <c r="NZ487" s="112"/>
      <c r="OA487" s="112"/>
      <c r="OB487" s="112"/>
      <c r="OC487" s="112"/>
      <c r="OD487" s="112"/>
      <c r="OE487" s="112"/>
      <c r="OF487" s="112"/>
      <c r="OG487" s="112"/>
      <c r="OH487" s="112"/>
      <c r="OI487" s="112"/>
      <c r="OJ487" s="112"/>
      <c r="OK487" s="112"/>
      <c r="OL487" s="112"/>
      <c r="OM487" s="112"/>
      <c r="ON487" s="112"/>
      <c r="OO487" s="112"/>
      <c r="OP487" s="112"/>
      <c r="OQ487" s="112"/>
      <c r="OR487" s="112"/>
      <c r="OS487" s="112"/>
      <c r="OT487" s="112"/>
      <c r="OU487" s="112"/>
      <c r="OV487" s="112"/>
      <c r="OW487" s="112"/>
      <c r="OX487" s="112"/>
      <c r="OY487" s="112"/>
      <c r="OZ487" s="112"/>
      <c r="PA487" s="112"/>
      <c r="PB487" s="112"/>
      <c r="PC487" s="112"/>
      <c r="PD487" s="112"/>
      <c r="PE487" s="112"/>
      <c r="PF487" s="112"/>
      <c r="PG487" s="112"/>
      <c r="PH487" s="112"/>
      <c r="PI487" s="112"/>
      <c r="PJ487" s="112"/>
      <c r="PK487" s="112"/>
      <c r="PL487" s="112"/>
      <c r="PM487" s="112"/>
      <c r="PN487" s="112"/>
      <c r="PO487" s="112"/>
      <c r="PP487" s="112"/>
      <c r="PQ487" s="112"/>
      <c r="PR487" s="112"/>
      <c r="PS487" s="112"/>
      <c r="PT487" s="112"/>
      <c r="PU487" s="112"/>
      <c r="PV487" s="112"/>
      <c r="PW487" s="112"/>
      <c r="PX487" s="112"/>
      <c r="PY487" s="112"/>
      <c r="PZ487" s="112"/>
      <c r="QA487" s="112"/>
      <c r="QB487" s="112"/>
      <c r="QC487" s="112"/>
      <c r="QD487" s="112"/>
      <c r="QE487" s="112"/>
      <c r="QF487" s="112"/>
      <c r="QG487" s="112"/>
      <c r="QH487" s="112"/>
      <c r="QI487" s="112"/>
      <c r="QJ487" s="112"/>
      <c r="QK487" s="112"/>
      <c r="QL487" s="112"/>
      <c r="QM487" s="112"/>
      <c r="QN487" s="112"/>
      <c r="QO487" s="112"/>
      <c r="QP487" s="112"/>
      <c r="QQ487" s="112"/>
      <c r="QR487" s="112"/>
      <c r="QS487" s="112"/>
      <c r="QT487" s="112"/>
      <c r="QU487" s="112"/>
      <c r="QV487" s="112"/>
      <c r="QW487" s="112"/>
      <c r="QX487" s="112"/>
      <c r="QY487" s="112"/>
      <c r="QZ487" s="112"/>
      <c r="RA487" s="112"/>
      <c r="RB487" s="112"/>
      <c r="RC487" s="112"/>
      <c r="RD487" s="112"/>
      <c r="RE487" s="112"/>
      <c r="RF487" s="112"/>
      <c r="RG487" s="112"/>
      <c r="RH487" s="112"/>
      <c r="RI487" s="112"/>
      <c r="RJ487" s="112"/>
      <c r="RK487" s="112"/>
      <c r="RL487" s="112"/>
      <c r="RM487" s="112"/>
      <c r="RN487" s="112"/>
      <c r="RO487" s="112"/>
      <c r="RP487" s="112"/>
      <c r="RQ487" s="112"/>
      <c r="RR487" s="112"/>
      <c r="RS487" s="112"/>
      <c r="RT487" s="112"/>
      <c r="RU487" s="112"/>
      <c r="RV487" s="112"/>
      <c r="RW487" s="112"/>
      <c r="RX487" s="112"/>
      <c r="RY487" s="112"/>
      <c r="RZ487" s="112"/>
      <c r="SA487" s="112"/>
      <c r="SB487" s="112"/>
      <c r="SC487" s="112"/>
      <c r="SD487" s="112"/>
      <c r="SE487" s="112"/>
      <c r="SF487" s="112"/>
      <c r="SG487" s="112"/>
      <c r="SH487" s="112"/>
      <c r="SI487" s="112"/>
      <c r="SJ487" s="112"/>
      <c r="SK487" s="112"/>
      <c r="SL487" s="112"/>
      <c r="SM487" s="112"/>
      <c r="SN487" s="112"/>
      <c r="SO487" s="112"/>
      <c r="SP487" s="112"/>
      <c r="SQ487" s="112"/>
      <c r="SR487" s="112"/>
      <c r="SS487" s="112"/>
      <c r="ST487" s="112"/>
      <c r="SU487" s="112"/>
      <c r="SV487" s="112"/>
      <c r="SW487" s="112"/>
      <c r="SX487" s="112"/>
      <c r="SY487" s="112"/>
      <c r="SZ487" s="112"/>
      <c r="TA487" s="112"/>
      <c r="TB487" s="112"/>
      <c r="TC487" s="112"/>
      <c r="TD487" s="112"/>
      <c r="TE487" s="112"/>
      <c r="TF487" s="112"/>
      <c r="TG487" s="112"/>
      <c r="TH487" s="112"/>
      <c r="TI487" s="112"/>
      <c r="TJ487" s="112"/>
      <c r="TK487" s="112"/>
      <c r="TL487" s="112"/>
      <c r="TM487" s="112"/>
      <c r="TN487" s="112"/>
      <c r="TO487" s="112"/>
      <c r="TP487" s="112"/>
      <c r="TQ487" s="112"/>
      <c r="TR487" s="112"/>
      <c r="TS487" s="112"/>
      <c r="TT487" s="112"/>
      <c r="TU487" s="112"/>
      <c r="TV487" s="112"/>
      <c r="TW487" s="112"/>
      <c r="TX487" s="112"/>
      <c r="TY487" s="112"/>
      <c r="TZ487" s="112"/>
      <c r="UA487" s="112"/>
      <c r="UB487" s="112"/>
      <c r="UC487" s="112"/>
      <c r="UD487" s="112"/>
      <c r="UE487" s="112"/>
      <c r="UF487" s="112"/>
      <c r="UG487" s="112"/>
      <c r="UH487" s="112"/>
      <c r="UI487" s="112"/>
      <c r="UJ487" s="112"/>
      <c r="UK487" s="112"/>
      <c r="UL487" s="112"/>
      <c r="UM487" s="112"/>
      <c r="UN487" s="112"/>
      <c r="UO487" s="112"/>
      <c r="UP487" s="112"/>
      <c r="UQ487" s="112"/>
      <c r="UR487" s="112"/>
      <c r="US487" s="112"/>
      <c r="UT487" s="112"/>
      <c r="UU487" s="112"/>
      <c r="UV487" s="112"/>
      <c r="UW487" s="112"/>
      <c r="UX487" s="112"/>
      <c r="UY487" s="112"/>
      <c r="UZ487" s="112"/>
      <c r="VA487" s="112"/>
      <c r="VB487" s="112"/>
      <c r="VC487" s="112"/>
      <c r="VD487" s="112"/>
      <c r="VE487" s="112"/>
      <c r="VF487" s="112"/>
      <c r="VG487" s="112"/>
      <c r="VH487" s="112"/>
      <c r="VI487" s="112"/>
      <c r="VJ487" s="112"/>
      <c r="VK487" s="112"/>
      <c r="VL487" s="112"/>
      <c r="VM487" s="112"/>
      <c r="VN487" s="112"/>
      <c r="VO487" s="112"/>
      <c r="VP487" s="112"/>
      <c r="VQ487" s="112"/>
      <c r="VR487" s="112"/>
      <c r="VS487" s="112"/>
      <c r="VT487" s="112"/>
      <c r="VU487" s="112"/>
      <c r="VV487" s="112"/>
      <c r="VW487" s="112"/>
      <c r="VX487" s="112"/>
      <c r="VY487" s="112"/>
      <c r="VZ487" s="112"/>
      <c r="WA487" s="112"/>
      <c r="WB487" s="112"/>
      <c r="WC487" s="112"/>
      <c r="WD487" s="112"/>
      <c r="WE487" s="112"/>
      <c r="WF487" s="112"/>
      <c r="WG487" s="112"/>
      <c r="WH487" s="112"/>
      <c r="WI487" s="112"/>
      <c r="WJ487" s="112"/>
      <c r="WK487" s="112"/>
      <c r="WL487" s="112"/>
      <c r="WM487" s="112"/>
      <c r="WN487" s="112"/>
      <c r="WO487" s="112"/>
      <c r="WP487" s="112"/>
      <c r="WQ487" s="112"/>
      <c r="WR487" s="112"/>
      <c r="WS487" s="112"/>
      <c r="WT487" s="112"/>
      <c r="WU487" s="112"/>
      <c r="WV487" s="112"/>
      <c r="WW487" s="112"/>
      <c r="WX487" s="112"/>
      <c r="WY487" s="112"/>
      <c r="WZ487" s="112"/>
      <c r="XA487" s="112"/>
      <c r="XB487" s="112"/>
      <c r="XC487" s="112"/>
      <c r="XD487" s="112"/>
      <c r="XE487" s="112"/>
      <c r="XF487" s="112"/>
      <c r="XG487" s="112"/>
      <c r="XH487" s="112"/>
      <c r="XI487" s="112"/>
      <c r="XJ487" s="112"/>
      <c r="XK487" s="112"/>
      <c r="XL487" s="112"/>
      <c r="XM487" s="112"/>
      <c r="XN487" s="112"/>
      <c r="XO487" s="112"/>
      <c r="XP487" s="112"/>
      <c r="XQ487" s="112"/>
      <c r="XR487" s="112"/>
      <c r="XS487" s="112"/>
      <c r="XT487" s="112"/>
      <c r="XU487" s="112"/>
      <c r="XV487" s="112"/>
      <c r="XW487" s="112"/>
      <c r="XX487" s="112"/>
      <c r="XY487" s="112"/>
      <c r="XZ487" s="112"/>
      <c r="YA487" s="112"/>
      <c r="YB487" s="112"/>
      <c r="YC487" s="112"/>
      <c r="YD487" s="112"/>
      <c r="YE487" s="112"/>
      <c r="YF487" s="112"/>
      <c r="YG487" s="112"/>
      <c r="YH487" s="112"/>
      <c r="YI487" s="112"/>
      <c r="YJ487" s="112"/>
      <c r="YK487" s="112"/>
      <c r="YL487" s="112"/>
      <c r="YM487" s="112"/>
      <c r="YN487" s="112"/>
      <c r="YO487" s="112"/>
      <c r="YP487" s="112"/>
      <c r="YQ487" s="112"/>
      <c r="YR487" s="112"/>
      <c r="YS487" s="112"/>
      <c r="YT487" s="112"/>
      <c r="YU487" s="112"/>
      <c r="YV487" s="112"/>
      <c r="YW487" s="112"/>
      <c r="YX487" s="112"/>
      <c r="YY487" s="112"/>
      <c r="YZ487" s="112"/>
      <c r="ZA487" s="112"/>
      <c r="ZB487" s="112"/>
      <c r="ZC487" s="112"/>
      <c r="ZD487" s="112"/>
      <c r="ZE487" s="112"/>
      <c r="ZF487" s="112"/>
      <c r="ZG487" s="112"/>
      <c r="ZH487" s="112"/>
      <c r="ZI487" s="112"/>
      <c r="ZJ487" s="112"/>
      <c r="ZK487" s="112"/>
      <c r="ZL487" s="112"/>
      <c r="ZM487" s="112"/>
      <c r="ZN487" s="112"/>
      <c r="ZO487" s="112"/>
      <c r="ZP487" s="112"/>
      <c r="ZQ487" s="112"/>
      <c r="ZR487" s="112"/>
      <c r="ZS487" s="112"/>
      <c r="ZT487" s="112"/>
      <c r="ZU487" s="112"/>
      <c r="ZV487" s="112"/>
      <c r="ZW487" s="112"/>
      <c r="ZX487" s="112"/>
      <c r="ZY487" s="112"/>
      <c r="ZZ487" s="112"/>
      <c r="AAA487" s="112"/>
      <c r="AAB487" s="112"/>
      <c r="AAC487" s="112"/>
      <c r="AAD487" s="112"/>
      <c r="AAE487" s="112"/>
      <c r="AAF487" s="112"/>
      <c r="AAG487" s="112"/>
      <c r="AAH487" s="112"/>
      <c r="AAI487" s="112"/>
      <c r="AAJ487" s="112"/>
      <c r="AAK487" s="112"/>
      <c r="AAL487" s="112"/>
      <c r="AAM487" s="112"/>
      <c r="AAN487" s="112"/>
      <c r="AAO487" s="112"/>
      <c r="AAP487" s="112"/>
      <c r="AAQ487" s="112"/>
      <c r="AAR487" s="112"/>
      <c r="AAS487" s="112"/>
      <c r="AAT487" s="112"/>
      <c r="AAU487" s="112"/>
      <c r="AAV487" s="112"/>
      <c r="AAW487" s="112"/>
      <c r="AAX487" s="112"/>
      <c r="AAY487" s="112"/>
      <c r="AAZ487" s="112"/>
      <c r="ABA487" s="112"/>
      <c r="ABB487" s="112"/>
      <c r="ABC487" s="112"/>
      <c r="ABD487" s="112"/>
      <c r="ABE487" s="112"/>
      <c r="ABF487" s="112"/>
      <c r="ABG487" s="112"/>
      <c r="ABH487" s="112"/>
      <c r="ABI487" s="112"/>
      <c r="ABJ487" s="112"/>
      <c r="ABK487" s="112"/>
      <c r="ABL487" s="112"/>
      <c r="ABM487" s="112"/>
      <c r="ABN487" s="112"/>
      <c r="ABO487" s="112"/>
      <c r="ABP487" s="112"/>
      <c r="ABQ487" s="112"/>
      <c r="ABR487" s="112"/>
      <c r="ABS487" s="112"/>
      <c r="ABT487" s="112"/>
      <c r="ABU487" s="112"/>
      <c r="ABV487" s="112"/>
      <c r="ABW487" s="112"/>
      <c r="ABX487" s="112"/>
      <c r="ABY487" s="112"/>
      <c r="ABZ487" s="112"/>
      <c r="ACA487" s="112"/>
      <c r="ACB487" s="112"/>
      <c r="ACC487" s="112"/>
      <c r="ACD487" s="112"/>
      <c r="ACE487" s="112"/>
      <c r="ACF487" s="112"/>
      <c r="ACG487" s="112"/>
      <c r="ACH487" s="112"/>
      <c r="ACI487" s="112"/>
      <c r="ACJ487" s="112"/>
      <c r="ACK487" s="112"/>
      <c r="ACL487" s="112"/>
      <c r="ACM487" s="112"/>
      <c r="ACN487" s="112"/>
      <c r="ACO487" s="112"/>
      <c r="ACP487" s="112"/>
      <c r="ACQ487" s="112"/>
      <c r="ACR487" s="112"/>
      <c r="ACS487" s="112"/>
      <c r="ACT487" s="112"/>
      <c r="ACU487" s="112"/>
      <c r="ACV487" s="112"/>
      <c r="ACW487" s="112"/>
      <c r="ACX487" s="112"/>
      <c r="ACY487" s="112"/>
      <c r="ACZ487" s="112"/>
      <c r="ADA487" s="112"/>
      <c r="ADB487" s="112"/>
      <c r="ADC487" s="112"/>
      <c r="ADD487" s="112"/>
      <c r="ADE487" s="112"/>
      <c r="ADF487" s="112"/>
      <c r="ADG487" s="112"/>
      <c r="ADH487" s="112"/>
      <c r="ADI487" s="112"/>
      <c r="ADJ487" s="112"/>
      <c r="ADK487" s="112"/>
      <c r="ADL487" s="112"/>
      <c r="ADM487" s="112"/>
      <c r="ADN487" s="112"/>
      <c r="ADO487" s="112"/>
      <c r="ADP487" s="112"/>
      <c r="ADQ487" s="112"/>
      <c r="ADR487" s="112"/>
      <c r="ADS487" s="112"/>
      <c r="ADT487" s="112"/>
      <c r="ADU487" s="112"/>
      <c r="ADV487" s="112"/>
      <c r="ADW487" s="112"/>
      <c r="ADX487" s="112"/>
      <c r="ADY487" s="112"/>
      <c r="ADZ487" s="112"/>
      <c r="AEA487" s="112"/>
      <c r="AEB487" s="112"/>
      <c r="AEC487" s="112"/>
      <c r="AED487" s="112"/>
      <c r="AEE487" s="112"/>
      <c r="AEF487" s="112"/>
      <c r="AEG487" s="112"/>
      <c r="AEH487" s="112"/>
      <c r="AEI487" s="112"/>
      <c r="AEJ487" s="112"/>
      <c r="AEK487" s="112"/>
      <c r="AEL487" s="112"/>
      <c r="AEM487" s="112"/>
      <c r="AEN487" s="112"/>
      <c r="AEO487" s="112"/>
      <c r="AEP487" s="112"/>
      <c r="AEQ487" s="112"/>
      <c r="AER487" s="112"/>
      <c r="AES487" s="112"/>
      <c r="AET487" s="112"/>
      <c r="AEU487" s="112"/>
      <c r="AEV487" s="112"/>
      <c r="AEW487" s="112"/>
      <c r="AEX487" s="112"/>
      <c r="AEY487" s="112"/>
      <c r="AEZ487" s="112"/>
      <c r="AFA487" s="112"/>
      <c r="AFB487" s="112"/>
      <c r="AFC487" s="112"/>
      <c r="AFD487" s="112"/>
      <c r="AFE487" s="112"/>
      <c r="AFF487" s="112"/>
      <c r="AFG487" s="112"/>
      <c r="AFH487" s="112"/>
      <c r="AFI487" s="112"/>
      <c r="AFJ487" s="112"/>
      <c r="AFK487" s="112"/>
      <c r="AFL487" s="112"/>
      <c r="AFM487" s="112"/>
      <c r="AFN487" s="112"/>
      <c r="AFO487" s="112"/>
      <c r="AFP487" s="112"/>
      <c r="AFQ487" s="112"/>
      <c r="AFR487" s="112"/>
      <c r="AFS487" s="112"/>
      <c r="AFT487" s="112"/>
      <c r="AFU487" s="112"/>
      <c r="AFV487" s="112"/>
      <c r="AFW487" s="112"/>
      <c r="AFX487" s="112"/>
      <c r="AFY487" s="112"/>
      <c r="AFZ487" s="112"/>
      <c r="AGA487" s="112"/>
      <c r="AGB487" s="112"/>
      <c r="AGC487" s="112"/>
      <c r="AGD487" s="112"/>
      <c r="AGE487" s="112"/>
      <c r="AGF487" s="112"/>
      <c r="AGG487" s="112"/>
      <c r="AGH487" s="112"/>
      <c r="AGI487" s="112"/>
      <c r="AGJ487" s="112"/>
      <c r="AGK487" s="112"/>
      <c r="AGL487" s="112"/>
      <c r="AGM487" s="112"/>
      <c r="AGN487" s="112"/>
      <c r="AGO487" s="112"/>
      <c r="AGP487" s="112"/>
      <c r="AGQ487" s="112"/>
      <c r="AGR487" s="112"/>
      <c r="AGS487" s="112"/>
      <c r="AGT487" s="112"/>
      <c r="AGU487" s="112"/>
      <c r="AGV487" s="112"/>
      <c r="AGW487" s="112"/>
      <c r="AGX487" s="112"/>
      <c r="AGY487" s="112"/>
      <c r="AGZ487" s="112"/>
      <c r="AHA487" s="112"/>
      <c r="AHB487" s="112"/>
      <c r="AHC487" s="112"/>
      <c r="AHD487" s="112"/>
      <c r="AHE487" s="112"/>
      <c r="AHF487" s="112"/>
      <c r="AHG487" s="112"/>
      <c r="AHH487" s="112"/>
      <c r="AHI487" s="112"/>
      <c r="AHJ487" s="112"/>
      <c r="AHK487" s="112"/>
      <c r="AHL487" s="112"/>
      <c r="AHM487" s="112"/>
      <c r="AHN487" s="112"/>
      <c r="AHO487" s="112"/>
      <c r="AHP487" s="112"/>
      <c r="AHQ487" s="112"/>
      <c r="AHR487" s="112"/>
      <c r="AHS487" s="112"/>
      <c r="AHT487" s="112"/>
      <c r="AHU487" s="112"/>
      <c r="AHV487" s="112"/>
      <c r="AHW487" s="112"/>
      <c r="AHX487" s="112"/>
      <c r="AHY487" s="112"/>
      <c r="AHZ487" s="112"/>
      <c r="AIA487" s="112"/>
      <c r="AIB487" s="112"/>
      <c r="AIC487" s="112"/>
      <c r="AID487" s="112"/>
      <c r="AIE487" s="112"/>
      <c r="AIF487" s="112"/>
      <c r="AIG487" s="112"/>
      <c r="AIH487" s="112"/>
      <c r="AII487" s="112"/>
      <c r="AIJ487" s="112"/>
      <c r="AIK487" s="112"/>
      <c r="AIL487" s="112"/>
      <c r="AIM487" s="112"/>
      <c r="AIN487" s="112"/>
      <c r="AIO487" s="112"/>
      <c r="AIP487" s="112"/>
      <c r="AIQ487" s="112"/>
      <c r="AIR487" s="112"/>
      <c r="AIS487" s="112"/>
      <c r="AIT487" s="112"/>
      <c r="AIU487" s="112"/>
      <c r="AIV487" s="112"/>
      <c r="AIW487" s="112"/>
      <c r="AIX487" s="112"/>
      <c r="AIY487" s="112"/>
      <c r="AIZ487" s="112"/>
      <c r="AJA487" s="112"/>
      <c r="AJB487" s="112"/>
      <c r="AJC487" s="112"/>
      <c r="AJD487" s="112"/>
      <c r="AJE487" s="112"/>
      <c r="AJF487" s="112"/>
      <c r="AJG487" s="112"/>
      <c r="AJH487" s="112"/>
      <c r="AJI487" s="112"/>
      <c r="AJJ487" s="112"/>
      <c r="AJK487" s="112"/>
      <c r="AJL487" s="112"/>
      <c r="AJM487" s="112"/>
      <c r="AJN487" s="112"/>
      <c r="AJO487" s="112"/>
      <c r="AJP487" s="112"/>
      <c r="AJQ487" s="112"/>
      <c r="AJR487" s="112"/>
      <c r="AJS487" s="112"/>
      <c r="AJT487" s="112"/>
      <c r="AJU487" s="112"/>
      <c r="AJV487" s="112"/>
      <c r="AJW487" s="112"/>
      <c r="AJX487" s="112"/>
      <c r="AJY487" s="112"/>
      <c r="AJZ487" s="112"/>
      <c r="AKA487" s="112"/>
      <c r="AKB487" s="112"/>
      <c r="AKC487" s="112"/>
      <c r="AKD487" s="112"/>
      <c r="AKE487" s="112"/>
      <c r="AKF487" s="112"/>
      <c r="AKG487" s="112"/>
      <c r="AKH487" s="112"/>
      <c r="AKI487" s="112"/>
      <c r="AKJ487" s="112"/>
      <c r="AKK487" s="112"/>
      <c r="AKL487" s="112"/>
      <c r="AKM487" s="112"/>
      <c r="AKN487" s="112"/>
      <c r="AKO487" s="112"/>
      <c r="AKP487" s="112"/>
      <c r="AKQ487" s="112"/>
      <c r="AKR487" s="112"/>
      <c r="AKS487" s="112"/>
      <c r="AKT487" s="112"/>
      <c r="AKU487" s="112"/>
      <c r="AKV487" s="112"/>
      <c r="AKW487" s="112"/>
      <c r="AKX487" s="112"/>
      <c r="AKY487" s="112"/>
      <c r="AKZ487" s="112"/>
      <c r="ALA487" s="112"/>
      <c r="ALB487" s="112"/>
      <c r="ALC487" s="112"/>
      <c r="ALD487" s="112"/>
      <c r="ALE487" s="112"/>
      <c r="ALF487" s="112"/>
      <c r="ALG487" s="112"/>
      <c r="ALH487" s="112"/>
      <c r="ALI487" s="112"/>
      <c r="ALJ487" s="112"/>
      <c r="ALK487" s="112"/>
      <c r="ALL487" s="112"/>
      <c r="ALM487" s="112"/>
      <c r="ALN487" s="112"/>
      <c r="ALO487" s="112"/>
      <c r="ALP487" s="112"/>
      <c r="ALQ487" s="112"/>
      <c r="ALR487" s="112"/>
      <c r="ALS487" s="112"/>
      <c r="ALT487" s="112"/>
      <c r="ALU487" s="112"/>
      <c r="ALV487" s="112"/>
      <c r="ALW487" s="112"/>
      <c r="ALX487" s="112"/>
      <c r="ALY487" s="112"/>
      <c r="ALZ487" s="112"/>
      <c r="AMA487" s="112"/>
      <c r="AMB487" s="112"/>
      <c r="AMC487" s="112"/>
      <c r="AMD487" s="112"/>
      <c r="AME487" s="112"/>
      <c r="AMF487" s="112"/>
      <c r="AMG487" s="112"/>
      <c r="AMH487" s="112"/>
      <c r="AMI487" s="112"/>
      <c r="AMJ487" s="112"/>
      <c r="AMK487" s="112"/>
      <c r="AML487" s="112"/>
      <c r="AMM487" s="112"/>
      <c r="AMN487" s="112"/>
      <c r="AMO487" s="112"/>
      <c r="AMP487" s="112"/>
      <c r="AMQ487" s="112"/>
      <c r="AMR487" s="112"/>
      <c r="AMS487" s="112"/>
      <c r="AMT487" s="112"/>
      <c r="AMU487" s="112"/>
      <c r="AMV487" s="112"/>
      <c r="AMW487" s="112"/>
      <c r="AMX487" s="112"/>
      <c r="AMY487" s="112"/>
      <c r="AMZ487" s="112"/>
      <c r="ANA487" s="112"/>
      <c r="ANB487" s="112"/>
      <c r="ANC487" s="112"/>
      <c r="AND487" s="112"/>
      <c r="ANE487" s="112"/>
      <c r="ANF487" s="112"/>
      <c r="ANG487" s="112"/>
      <c r="ANH487" s="112"/>
      <c r="ANI487" s="112"/>
      <c r="ANJ487" s="112"/>
      <c r="ANK487" s="112"/>
      <c r="ANL487" s="112"/>
      <c r="ANM487" s="112"/>
      <c r="ANN487" s="112"/>
      <c r="ANO487" s="112"/>
      <c r="ANP487" s="112"/>
      <c r="ANQ487" s="112"/>
      <c r="ANR487" s="112"/>
      <c r="ANS487" s="112"/>
      <c r="ANT487" s="112"/>
      <c r="ANU487" s="112"/>
      <c r="ANV487" s="112"/>
      <c r="ANW487" s="112"/>
      <c r="ANX487" s="112"/>
      <c r="ANY487" s="112"/>
      <c r="ANZ487" s="112"/>
      <c r="AOA487" s="112"/>
      <c r="AOB487" s="112"/>
      <c r="AOC487" s="112"/>
      <c r="AOD487" s="112"/>
      <c r="AOE487" s="112"/>
      <c r="AOF487" s="112"/>
      <c r="AOG487" s="112"/>
      <c r="AOH487" s="112"/>
      <c r="AOI487" s="112"/>
      <c r="AOJ487" s="112"/>
      <c r="AOK487" s="112"/>
      <c r="AOL487" s="112"/>
      <c r="AOM487" s="112"/>
      <c r="AON487" s="112"/>
      <c r="AOO487" s="112"/>
      <c r="AOP487" s="112"/>
      <c r="AOQ487" s="112"/>
      <c r="AOR487" s="112"/>
      <c r="AOS487" s="112"/>
      <c r="AOT487" s="112"/>
      <c r="AOU487" s="112"/>
      <c r="AOV487" s="112"/>
      <c r="AOW487" s="112"/>
      <c r="AOX487" s="112"/>
      <c r="AOY487" s="112"/>
      <c r="AOZ487" s="112"/>
      <c r="APA487" s="112"/>
      <c r="APB487" s="112"/>
      <c r="APC487" s="112"/>
      <c r="APD487" s="112"/>
      <c r="APE487" s="112"/>
      <c r="APF487" s="112"/>
      <c r="APG487" s="112"/>
      <c r="APH487" s="112"/>
      <c r="API487" s="112"/>
      <c r="APJ487" s="112"/>
      <c r="APK487" s="112"/>
      <c r="APL487" s="112"/>
      <c r="APM487" s="112"/>
      <c r="APN487" s="112"/>
      <c r="APO487" s="112"/>
      <c r="APP487" s="112"/>
      <c r="APQ487" s="112"/>
      <c r="APR487" s="112"/>
      <c r="APS487" s="112"/>
      <c r="APT487" s="112"/>
      <c r="APU487" s="112"/>
      <c r="APV487" s="112"/>
      <c r="APW487" s="112"/>
      <c r="APX487" s="112"/>
      <c r="APY487" s="112"/>
      <c r="APZ487" s="112"/>
      <c r="AQA487" s="112"/>
      <c r="AQB487" s="112"/>
      <c r="AQC487" s="112"/>
      <c r="AQD487" s="112"/>
      <c r="AQE487" s="112"/>
      <c r="AQF487" s="112"/>
      <c r="AQG487" s="112"/>
      <c r="AQH487" s="112"/>
      <c r="AQI487" s="112"/>
      <c r="AQJ487" s="112"/>
      <c r="AQK487" s="112"/>
      <c r="AQL487" s="112"/>
      <c r="AQM487" s="112"/>
      <c r="AQN487" s="112"/>
      <c r="AQO487" s="112"/>
      <c r="AQP487" s="112"/>
      <c r="AQQ487" s="112"/>
      <c r="AQR487" s="112"/>
      <c r="AQS487" s="112"/>
      <c r="AQT487" s="112"/>
      <c r="AQU487" s="112"/>
      <c r="AQV487" s="112"/>
      <c r="AQW487" s="112"/>
      <c r="AQX487" s="112"/>
      <c r="AQY487" s="112"/>
      <c r="AQZ487" s="112"/>
      <c r="ARA487" s="112"/>
      <c r="ARB487" s="112"/>
      <c r="ARC487" s="112"/>
      <c r="ARD487" s="112"/>
      <c r="ARE487" s="112"/>
      <c r="ARF487" s="112"/>
      <c r="ARG487" s="112"/>
      <c r="ARH487" s="112"/>
      <c r="ARI487" s="112"/>
      <c r="ARJ487" s="112"/>
      <c r="ARK487" s="112"/>
      <c r="ARL487" s="112"/>
      <c r="ARM487" s="112"/>
      <c r="ARN487" s="112"/>
      <c r="ARO487" s="112"/>
      <c r="ARP487" s="112"/>
      <c r="ARQ487" s="112"/>
      <c r="ARR487" s="112"/>
      <c r="ARS487" s="112"/>
      <c r="ART487" s="112"/>
      <c r="ARU487" s="112"/>
      <c r="ARV487" s="112"/>
      <c r="ARW487" s="112"/>
      <c r="ARX487" s="112"/>
      <c r="ARY487" s="112"/>
      <c r="ARZ487" s="112"/>
      <c r="ASA487" s="112"/>
      <c r="ASB487" s="112"/>
      <c r="ASC487" s="112"/>
      <c r="ASD487" s="112"/>
      <c r="ASE487" s="112"/>
      <c r="ASF487" s="112"/>
      <c r="ASG487" s="112"/>
      <c r="ASH487" s="112"/>
      <c r="ASI487" s="112"/>
      <c r="ASJ487" s="112"/>
      <c r="ASK487" s="112"/>
      <c r="ASL487" s="112"/>
      <c r="ASM487" s="112"/>
      <c r="ASN487" s="112"/>
      <c r="ASO487" s="112"/>
      <c r="ASP487" s="112"/>
      <c r="ASQ487" s="112"/>
      <c r="ASR487" s="112"/>
      <c r="ASS487" s="112"/>
      <c r="AST487" s="112"/>
      <c r="ASU487" s="112"/>
      <c r="ASV487" s="112"/>
      <c r="ASW487" s="112"/>
      <c r="ASX487" s="112"/>
      <c r="ASY487" s="112"/>
      <c r="ASZ487" s="112"/>
      <c r="ATA487" s="112"/>
      <c r="ATB487" s="112"/>
      <c r="ATC487" s="112"/>
      <c r="ATD487" s="112"/>
      <c r="ATE487" s="112"/>
      <c r="ATF487" s="112"/>
      <c r="ATG487" s="112"/>
      <c r="ATH487" s="112"/>
      <c r="ATI487" s="112"/>
      <c r="ATJ487" s="112"/>
      <c r="ATK487" s="112"/>
      <c r="ATL487" s="112"/>
      <c r="ATM487" s="112"/>
      <c r="ATN487" s="112"/>
      <c r="ATO487" s="112"/>
      <c r="ATP487" s="112"/>
      <c r="ATQ487" s="112"/>
      <c r="ATR487" s="112"/>
      <c r="ATS487" s="112"/>
      <c r="ATT487" s="112"/>
      <c r="ATU487" s="112"/>
      <c r="ATV487" s="112"/>
      <c r="ATW487" s="112"/>
      <c r="ATX487" s="112"/>
      <c r="ATY487" s="112"/>
      <c r="ATZ487" s="112"/>
      <c r="AUA487" s="112"/>
      <c r="AUB487" s="112"/>
      <c r="AUC487" s="112"/>
      <c r="AUD487" s="112"/>
      <c r="AUE487" s="112"/>
      <c r="AUF487" s="112"/>
      <c r="AUG487" s="112"/>
      <c r="AUH487" s="112"/>
      <c r="AUI487" s="112"/>
      <c r="AUJ487" s="112"/>
      <c r="AUK487" s="112"/>
      <c r="AUL487" s="112"/>
      <c r="AUM487" s="112"/>
      <c r="AUN487" s="112"/>
      <c r="AUO487" s="112"/>
      <c r="AUP487" s="112"/>
      <c r="AUQ487" s="112"/>
      <c r="AUR487" s="112"/>
      <c r="AUS487" s="112"/>
      <c r="AUT487" s="112"/>
      <c r="AUU487" s="112"/>
      <c r="AUV487" s="112"/>
      <c r="AUW487" s="112"/>
      <c r="AUX487" s="112"/>
      <c r="AUY487" s="112"/>
      <c r="AUZ487" s="112"/>
      <c r="AVA487" s="112"/>
      <c r="AVB487" s="112"/>
      <c r="AVC487" s="112"/>
      <c r="AVD487" s="112"/>
      <c r="AVE487" s="112"/>
      <c r="AVF487" s="112"/>
      <c r="AVG487" s="112"/>
      <c r="AVH487" s="112"/>
      <c r="AVI487" s="112"/>
      <c r="AVJ487" s="112"/>
      <c r="AVK487" s="112"/>
      <c r="AVL487" s="112"/>
      <c r="AVM487" s="112"/>
      <c r="AVN487" s="112"/>
      <c r="AVO487" s="112"/>
      <c r="AVP487" s="112"/>
      <c r="AVQ487" s="112"/>
      <c r="AVR487" s="112"/>
      <c r="AVS487" s="112"/>
      <c r="AVT487" s="112"/>
      <c r="AVU487" s="112"/>
      <c r="AVV487" s="112"/>
      <c r="AVW487" s="112"/>
      <c r="AVX487" s="112"/>
      <c r="AVY487" s="112"/>
      <c r="AVZ487" s="112"/>
      <c r="AWA487" s="112"/>
      <c r="AWB487" s="112"/>
      <c r="AWC487" s="112"/>
      <c r="AWD487" s="112"/>
      <c r="AWE487" s="112"/>
      <c r="AWF487" s="112"/>
      <c r="AWG487" s="112"/>
      <c r="AWH487" s="112"/>
      <c r="AWI487" s="112"/>
      <c r="AWJ487" s="112"/>
      <c r="AWK487" s="112"/>
      <c r="AWL487" s="112"/>
      <c r="AWM487" s="112"/>
      <c r="AWN487" s="112"/>
      <c r="AWO487" s="112"/>
      <c r="AWP487" s="112"/>
      <c r="AWQ487" s="112"/>
      <c r="AWR487" s="112"/>
      <c r="AWS487" s="112"/>
      <c r="AWT487" s="112"/>
      <c r="AWU487" s="112"/>
      <c r="AWV487" s="112"/>
      <c r="AWW487" s="112"/>
      <c r="AWX487" s="112"/>
      <c r="AWY487" s="112"/>
      <c r="AWZ487" s="112"/>
      <c r="AXA487" s="112"/>
      <c r="AXB487" s="112"/>
      <c r="AXC487" s="112"/>
      <c r="AXD487" s="112"/>
      <c r="AXE487" s="112"/>
      <c r="AXF487" s="112"/>
      <c r="AXG487" s="112"/>
      <c r="AXH487" s="112"/>
      <c r="AXI487" s="112"/>
      <c r="AXJ487" s="112"/>
      <c r="AXK487" s="112"/>
      <c r="AXL487" s="112"/>
      <c r="AXM487" s="112"/>
      <c r="AXN487" s="112"/>
      <c r="AXO487" s="112"/>
      <c r="AXP487" s="112"/>
      <c r="AXQ487" s="112"/>
      <c r="AXR487" s="112"/>
      <c r="AXS487" s="112"/>
      <c r="AXT487" s="112"/>
      <c r="AXU487" s="112"/>
      <c r="AXV487" s="112"/>
      <c r="AXW487" s="112"/>
      <c r="AXX487" s="112"/>
      <c r="AXY487" s="112"/>
      <c r="AXZ487" s="112"/>
      <c r="AYA487" s="112"/>
      <c r="AYB487" s="112"/>
      <c r="AYC487" s="112"/>
      <c r="AYD487" s="112"/>
      <c r="AYE487" s="112"/>
      <c r="AYF487" s="112"/>
      <c r="AYG487" s="112"/>
      <c r="AYH487" s="112"/>
      <c r="AYI487" s="112"/>
      <c r="AYJ487" s="112"/>
      <c r="AYK487" s="112"/>
      <c r="AYL487" s="112"/>
      <c r="AYM487" s="112"/>
      <c r="AYN487" s="112"/>
      <c r="AYO487" s="112"/>
      <c r="AYP487" s="112"/>
      <c r="AYQ487" s="112"/>
      <c r="AYR487" s="112"/>
      <c r="AYS487" s="112"/>
      <c r="AYT487" s="112"/>
      <c r="AYU487" s="112"/>
      <c r="AYV487" s="112"/>
      <c r="AYW487" s="112"/>
      <c r="AYX487" s="112"/>
      <c r="AYY487" s="112"/>
      <c r="AYZ487" s="112"/>
      <c r="AZA487" s="112"/>
      <c r="AZB487" s="112"/>
      <c r="AZC487" s="112"/>
      <c r="AZD487" s="112"/>
      <c r="AZE487" s="112"/>
      <c r="AZF487" s="112"/>
      <c r="AZG487" s="112"/>
      <c r="AZH487" s="112"/>
      <c r="AZI487" s="112"/>
      <c r="AZJ487" s="112"/>
      <c r="AZK487" s="112"/>
      <c r="AZL487" s="112"/>
      <c r="AZM487" s="112"/>
      <c r="AZN487" s="112"/>
      <c r="AZO487" s="112"/>
      <c r="AZP487" s="112"/>
      <c r="AZQ487" s="112"/>
      <c r="AZR487" s="112"/>
      <c r="AZS487" s="112"/>
      <c r="AZT487" s="112"/>
      <c r="AZU487" s="112"/>
      <c r="AZV487" s="112"/>
      <c r="AZW487" s="112"/>
      <c r="AZX487" s="112"/>
      <c r="AZY487" s="112"/>
      <c r="AZZ487" s="112"/>
      <c r="BAA487" s="112"/>
      <c r="BAB487" s="112"/>
      <c r="BAC487" s="112"/>
      <c r="BAD487" s="112"/>
      <c r="BAE487" s="112"/>
      <c r="BAF487" s="112"/>
      <c r="BAG487" s="112"/>
      <c r="BAH487" s="112"/>
      <c r="BAI487" s="112"/>
      <c r="BAJ487" s="112"/>
      <c r="BAK487" s="112"/>
      <c r="BAL487" s="112"/>
      <c r="BAM487" s="112"/>
      <c r="BAN487" s="112"/>
      <c r="BAO487" s="112"/>
      <c r="BAP487" s="112"/>
      <c r="BAQ487" s="112"/>
      <c r="BAR487" s="112"/>
      <c r="BAS487" s="112"/>
      <c r="BAT487" s="112"/>
      <c r="BAU487" s="112"/>
      <c r="BAV487" s="112"/>
      <c r="BAW487" s="112"/>
      <c r="BAX487" s="112"/>
      <c r="BAY487" s="112"/>
      <c r="BAZ487" s="112"/>
      <c r="BBA487" s="112"/>
      <c r="BBB487" s="112"/>
      <c r="BBC487" s="112"/>
      <c r="BBD487" s="112"/>
      <c r="BBE487" s="112"/>
      <c r="BBF487" s="112"/>
      <c r="BBG487" s="112"/>
      <c r="BBH487" s="112"/>
      <c r="BBI487" s="112"/>
      <c r="BBJ487" s="112"/>
      <c r="BBK487" s="112"/>
      <c r="BBL487" s="112"/>
      <c r="BBM487" s="112"/>
      <c r="BBN487" s="112"/>
      <c r="BBO487" s="112"/>
      <c r="BBP487" s="112"/>
      <c r="BBQ487" s="112"/>
      <c r="BBR487" s="112"/>
      <c r="BBS487" s="112"/>
      <c r="BBT487" s="112"/>
      <c r="BBU487" s="112"/>
      <c r="BBV487" s="112"/>
      <c r="BBW487" s="112"/>
      <c r="BBX487" s="112"/>
      <c r="BBY487" s="112"/>
      <c r="BBZ487" s="112"/>
      <c r="BCA487" s="112"/>
      <c r="BCB487" s="112"/>
      <c r="BCC487" s="112"/>
      <c r="BCD487" s="112"/>
      <c r="BCE487" s="112"/>
      <c r="BCF487" s="112"/>
      <c r="BCG487" s="112"/>
      <c r="BCH487" s="112"/>
      <c r="BCI487" s="112"/>
      <c r="BCJ487" s="112"/>
      <c r="BCK487" s="112"/>
      <c r="BCL487" s="112"/>
      <c r="BCM487" s="112"/>
      <c r="BCN487" s="112"/>
      <c r="BCO487" s="112"/>
      <c r="BCP487" s="112"/>
      <c r="BCQ487" s="112"/>
      <c r="BCR487" s="112"/>
      <c r="BCS487" s="112"/>
      <c r="BCT487" s="112"/>
      <c r="BCU487" s="112"/>
      <c r="BCV487" s="112"/>
      <c r="BCW487" s="112"/>
      <c r="BCX487" s="112"/>
      <c r="BCY487" s="112"/>
      <c r="BCZ487" s="112"/>
      <c r="BDA487" s="112"/>
      <c r="BDB487" s="112"/>
      <c r="BDC487" s="112"/>
      <c r="BDD487" s="112"/>
      <c r="BDE487" s="112"/>
      <c r="BDF487" s="112"/>
      <c r="BDG487" s="112"/>
      <c r="BDH487" s="112"/>
      <c r="BDI487" s="112"/>
      <c r="BDJ487" s="112"/>
      <c r="BDK487" s="112"/>
      <c r="BDL487" s="112"/>
      <c r="BDM487" s="112"/>
      <c r="BDN487" s="112"/>
      <c r="BDO487" s="112"/>
      <c r="BDP487" s="112"/>
      <c r="BDQ487" s="112"/>
      <c r="BDR487" s="112"/>
      <c r="BDS487" s="112"/>
      <c r="BDT487" s="112"/>
      <c r="BDU487" s="112"/>
      <c r="BDV487" s="112"/>
      <c r="BDW487" s="112"/>
      <c r="BDX487" s="112"/>
      <c r="BDY487" s="112"/>
      <c r="BDZ487" s="112"/>
      <c r="BEA487" s="112"/>
      <c r="BEB487" s="112"/>
      <c r="BEC487" s="112"/>
      <c r="BED487" s="112"/>
      <c r="BEE487" s="112"/>
      <c r="BEF487" s="112"/>
      <c r="BEG487" s="112"/>
      <c r="BEH487" s="112"/>
      <c r="BEI487" s="112"/>
      <c r="BEJ487" s="112"/>
      <c r="BEK487" s="112"/>
      <c r="BEL487" s="112"/>
      <c r="BEM487" s="112"/>
      <c r="BEN487" s="112"/>
      <c r="BEO487" s="112"/>
      <c r="BEP487" s="112"/>
      <c r="BEQ487" s="112"/>
      <c r="BER487" s="112"/>
      <c r="BES487" s="112"/>
      <c r="BET487" s="112"/>
      <c r="BEU487" s="112"/>
      <c r="BEV487" s="112"/>
      <c r="BEW487" s="112"/>
      <c r="BEX487" s="112"/>
      <c r="BEY487" s="112"/>
      <c r="BEZ487" s="112"/>
      <c r="BFA487" s="112"/>
      <c r="BFB487" s="112"/>
      <c r="BFC487" s="112"/>
      <c r="BFD487" s="112"/>
      <c r="BFE487" s="112"/>
      <c r="BFF487" s="112"/>
      <c r="BFG487" s="112"/>
      <c r="BFH487" s="112"/>
      <c r="BFI487" s="112"/>
      <c r="BFJ487" s="112"/>
      <c r="BFK487" s="112"/>
      <c r="BFL487" s="112"/>
      <c r="BFM487" s="112"/>
      <c r="BFN487" s="112"/>
      <c r="BFO487" s="112"/>
      <c r="BFP487" s="112"/>
      <c r="BFQ487" s="112"/>
      <c r="BFR487" s="112"/>
      <c r="BFS487" s="112"/>
      <c r="BFT487" s="112"/>
      <c r="BFU487" s="112"/>
      <c r="BFV487" s="112"/>
      <c r="BFW487" s="112"/>
      <c r="BFX487" s="112"/>
      <c r="BFY487" s="112"/>
      <c r="BFZ487" s="112"/>
      <c r="BGA487" s="112"/>
      <c r="BGB487" s="112"/>
      <c r="BGC487" s="112"/>
      <c r="BGD487" s="112"/>
      <c r="BGE487" s="112"/>
      <c r="BGF487" s="112"/>
      <c r="BGG487" s="112"/>
      <c r="BGH487" s="112"/>
      <c r="BGI487" s="112"/>
      <c r="BGJ487" s="112"/>
      <c r="BGK487" s="112"/>
      <c r="BGL487" s="112"/>
      <c r="BGM487" s="112"/>
      <c r="BGN487" s="112"/>
      <c r="BGO487" s="112"/>
      <c r="BGP487" s="112"/>
      <c r="BGQ487" s="112"/>
      <c r="BGR487" s="112"/>
      <c r="BGS487" s="112"/>
      <c r="BGT487" s="112"/>
      <c r="BGU487" s="112"/>
      <c r="BGV487" s="112"/>
      <c r="BGW487" s="112"/>
      <c r="BGX487" s="112"/>
      <c r="BGY487" s="112"/>
      <c r="BGZ487" s="112"/>
      <c r="BHA487" s="112"/>
      <c r="BHB487" s="112"/>
      <c r="BHC487" s="112"/>
      <c r="BHD487" s="112"/>
      <c r="BHE487" s="112"/>
      <c r="BHF487" s="112"/>
      <c r="BHG487" s="112"/>
      <c r="BHH487" s="112"/>
      <c r="BHI487" s="112"/>
      <c r="BHJ487" s="112"/>
      <c r="BHK487" s="112"/>
      <c r="BHL487" s="112"/>
      <c r="BHM487" s="112"/>
      <c r="BHN487" s="112"/>
      <c r="BHO487" s="112"/>
      <c r="BHP487" s="112"/>
      <c r="BHQ487" s="112"/>
      <c r="BHR487" s="112"/>
      <c r="BHS487" s="112"/>
      <c r="BHT487" s="112"/>
      <c r="BHU487" s="112"/>
      <c r="BHV487" s="112"/>
      <c r="BHW487" s="112"/>
      <c r="BHX487" s="112"/>
      <c r="BHY487" s="112"/>
      <c r="BHZ487" s="112"/>
      <c r="BIA487" s="112"/>
      <c r="BIB487" s="112"/>
      <c r="BIC487" s="112"/>
      <c r="BID487" s="112"/>
      <c r="BIE487" s="112"/>
      <c r="BIF487" s="112"/>
      <c r="BIG487" s="112"/>
      <c r="BIH487" s="112"/>
      <c r="BII487" s="112"/>
      <c r="BIJ487" s="112"/>
      <c r="BIK487" s="112"/>
      <c r="BIL487" s="112"/>
      <c r="BIM487" s="112"/>
      <c r="BIN487" s="112"/>
      <c r="BIO487" s="112"/>
      <c r="BIP487" s="112"/>
      <c r="BIQ487" s="112"/>
      <c r="BIR487" s="112"/>
      <c r="BIS487" s="112"/>
      <c r="BIT487" s="112"/>
      <c r="BIU487" s="112"/>
      <c r="BIV487" s="112"/>
      <c r="BIW487" s="112"/>
      <c r="BIX487" s="112"/>
      <c r="BIY487" s="112"/>
      <c r="BIZ487" s="112"/>
      <c r="BJA487" s="112"/>
      <c r="BJB487" s="112"/>
      <c r="BJC487" s="112"/>
      <c r="BJD487" s="112"/>
      <c r="BJE487" s="112"/>
      <c r="BJF487" s="112"/>
      <c r="BJG487" s="112"/>
      <c r="BJH487" s="112"/>
      <c r="BJI487" s="112"/>
      <c r="BJJ487" s="112"/>
      <c r="BJK487" s="112"/>
      <c r="BJL487" s="112"/>
      <c r="BJM487" s="112"/>
      <c r="BJN487" s="112"/>
      <c r="BJO487" s="112"/>
      <c r="BJP487" s="112"/>
      <c r="BJQ487" s="112"/>
      <c r="BJR487" s="112"/>
      <c r="BJS487" s="112"/>
      <c r="BJT487" s="112"/>
      <c r="BJU487" s="112"/>
      <c r="BJV487" s="112"/>
      <c r="BJW487" s="112"/>
      <c r="BJX487" s="112"/>
      <c r="BJY487" s="112"/>
      <c r="BJZ487" s="112"/>
      <c r="BKA487" s="112"/>
      <c r="BKB487" s="112"/>
      <c r="BKC487" s="112"/>
      <c r="BKD487" s="112"/>
      <c r="BKE487" s="112"/>
      <c r="BKF487" s="112"/>
      <c r="BKG487" s="112"/>
      <c r="BKH487" s="112"/>
      <c r="BKI487" s="112"/>
      <c r="BKJ487" s="112"/>
      <c r="BKK487" s="112"/>
      <c r="BKL487" s="112"/>
      <c r="BKM487" s="112"/>
      <c r="BKN487" s="112"/>
      <c r="BKO487" s="112"/>
      <c r="BKP487" s="112"/>
      <c r="BKQ487" s="112"/>
      <c r="BKR487" s="112"/>
      <c r="BKS487" s="112"/>
      <c r="BKT487" s="112"/>
      <c r="BKU487" s="112"/>
      <c r="BKV487" s="112"/>
      <c r="BKW487" s="112"/>
      <c r="BKX487" s="112"/>
      <c r="BKY487" s="112"/>
      <c r="BKZ487" s="112"/>
      <c r="BLA487" s="112"/>
      <c r="BLB487" s="112"/>
      <c r="BLC487" s="112"/>
      <c r="BLD487" s="112"/>
      <c r="BLE487" s="112"/>
      <c r="BLF487" s="112"/>
      <c r="BLG487" s="112"/>
      <c r="BLH487" s="112"/>
      <c r="BLI487" s="112"/>
      <c r="BLJ487" s="112"/>
      <c r="BLK487" s="112"/>
      <c r="BLL487" s="112"/>
      <c r="BLM487" s="112"/>
      <c r="BLN487" s="112"/>
      <c r="BLO487" s="112"/>
      <c r="BLP487" s="112"/>
      <c r="BLQ487" s="112"/>
      <c r="BLR487" s="112"/>
      <c r="BLS487" s="112"/>
      <c r="BLT487" s="112"/>
      <c r="BLU487" s="112"/>
      <c r="BLV487" s="112"/>
      <c r="BLW487" s="112"/>
      <c r="BLX487" s="112"/>
      <c r="BLY487" s="112"/>
      <c r="BLZ487" s="112"/>
      <c r="BMA487" s="112"/>
      <c r="BMB487" s="112"/>
      <c r="BMC487" s="112"/>
      <c r="BMD487" s="112"/>
      <c r="BME487" s="112"/>
      <c r="BMF487" s="112"/>
      <c r="BMG487" s="112"/>
      <c r="BMH487" s="112"/>
      <c r="BMI487" s="112"/>
      <c r="BMJ487" s="112"/>
      <c r="BMK487" s="112"/>
      <c r="BML487" s="112"/>
      <c r="BMM487" s="112"/>
      <c r="BMN487" s="112"/>
      <c r="BMO487" s="112"/>
      <c r="BMP487" s="112"/>
      <c r="BMQ487" s="112"/>
      <c r="BMR487" s="112"/>
      <c r="BMS487" s="112"/>
      <c r="BMT487" s="112"/>
      <c r="BMU487" s="112"/>
      <c r="BMV487" s="112"/>
      <c r="BMW487" s="112"/>
      <c r="BMX487" s="112"/>
      <c r="BMY487" s="112"/>
      <c r="BMZ487" s="112"/>
      <c r="BNA487" s="112"/>
      <c r="BNB487" s="112"/>
      <c r="BNC487" s="112"/>
      <c r="BND487" s="112"/>
      <c r="BNE487" s="112"/>
      <c r="BNF487" s="112"/>
      <c r="BNG487" s="112"/>
      <c r="BNH487" s="112"/>
      <c r="BNI487" s="112"/>
      <c r="BNJ487" s="112"/>
      <c r="BNK487" s="112"/>
      <c r="BNL487" s="112"/>
      <c r="BNM487" s="112"/>
      <c r="BNN487" s="112"/>
      <c r="BNO487" s="112"/>
      <c r="BNP487" s="112"/>
      <c r="BNQ487" s="112"/>
      <c r="BNR487" s="112"/>
      <c r="BNS487" s="112"/>
      <c r="BNT487" s="112"/>
      <c r="BNU487" s="112"/>
      <c r="BNV487" s="112"/>
      <c r="BNW487" s="112"/>
      <c r="BNX487" s="112"/>
      <c r="BNY487" s="112"/>
      <c r="BNZ487" s="112"/>
      <c r="BOA487" s="112"/>
      <c r="BOB487" s="112"/>
      <c r="BOC487" s="112"/>
      <c r="BOD487" s="112"/>
      <c r="BOE487" s="112"/>
      <c r="BOF487" s="112"/>
      <c r="BOG487" s="112"/>
      <c r="BOH487" s="112"/>
      <c r="BOI487" s="112"/>
      <c r="BOJ487" s="112"/>
      <c r="BOK487" s="112"/>
      <c r="BOL487" s="112"/>
      <c r="BOM487" s="112"/>
      <c r="BON487" s="112"/>
      <c r="BOO487" s="112"/>
      <c r="BOP487" s="112"/>
      <c r="BOQ487" s="112"/>
      <c r="BOR487" s="112"/>
      <c r="BOS487" s="112"/>
      <c r="BOT487" s="112"/>
      <c r="BOU487" s="112"/>
      <c r="BOV487" s="112"/>
      <c r="BOW487" s="112"/>
      <c r="BOX487" s="112"/>
      <c r="BOY487" s="112"/>
      <c r="BOZ487" s="112"/>
      <c r="BPA487" s="112"/>
      <c r="BPB487" s="112"/>
      <c r="BPC487" s="112"/>
      <c r="BPD487" s="112"/>
      <c r="BPE487" s="112"/>
      <c r="BPF487" s="112"/>
      <c r="BPG487" s="112"/>
      <c r="BPH487" s="112"/>
      <c r="BPI487" s="112"/>
      <c r="BPJ487" s="112"/>
      <c r="BPK487" s="112"/>
      <c r="BPL487" s="112"/>
      <c r="BPM487" s="112"/>
      <c r="BPN487" s="112"/>
      <c r="BPO487" s="112"/>
      <c r="BPP487" s="112"/>
      <c r="BPQ487" s="112"/>
      <c r="BPR487" s="112"/>
      <c r="BPS487" s="112"/>
      <c r="BPT487" s="112"/>
      <c r="BPU487" s="112"/>
      <c r="BPV487" s="112"/>
      <c r="BPW487" s="112"/>
      <c r="BPX487" s="112"/>
      <c r="BPY487" s="112"/>
      <c r="BPZ487" s="112"/>
      <c r="BQA487" s="112"/>
      <c r="BQB487" s="112"/>
      <c r="BQC487" s="112"/>
      <c r="BQD487" s="112"/>
      <c r="BQE487" s="112"/>
      <c r="BQF487" s="112"/>
      <c r="BQG487" s="112"/>
      <c r="BQH487" s="112"/>
      <c r="BQI487" s="112"/>
      <c r="BQJ487" s="112"/>
      <c r="BQK487" s="112"/>
      <c r="BQL487" s="112"/>
      <c r="BQM487" s="112"/>
      <c r="BQN487" s="112"/>
      <c r="BQO487" s="112"/>
      <c r="BQP487" s="112"/>
      <c r="BQQ487" s="112"/>
      <c r="BQR487" s="112"/>
      <c r="BQS487" s="112"/>
      <c r="BQT487" s="112"/>
      <c r="BQU487" s="112"/>
      <c r="BQV487" s="112"/>
      <c r="BQW487" s="112"/>
      <c r="BQX487" s="112"/>
      <c r="BQY487" s="112"/>
      <c r="BQZ487" s="112"/>
      <c r="BRA487" s="112"/>
      <c r="BRB487" s="112"/>
      <c r="BRC487" s="112"/>
      <c r="BRD487" s="112"/>
      <c r="BRE487" s="112"/>
      <c r="BRF487" s="112"/>
      <c r="BRG487" s="112"/>
      <c r="BRH487" s="112"/>
      <c r="BRI487" s="112"/>
      <c r="BRJ487" s="112"/>
      <c r="BRK487" s="112"/>
      <c r="BRL487" s="112"/>
      <c r="BRM487" s="112"/>
      <c r="BRN487" s="112"/>
      <c r="BRO487" s="112"/>
      <c r="BRP487" s="112"/>
      <c r="BRQ487" s="112"/>
      <c r="BRR487" s="112"/>
      <c r="BRS487" s="112"/>
      <c r="BRT487" s="112"/>
      <c r="BRU487" s="112"/>
      <c r="BRV487" s="112"/>
      <c r="BRW487" s="112"/>
      <c r="BRX487" s="112"/>
      <c r="BRY487" s="112"/>
      <c r="BRZ487" s="112"/>
      <c r="BSA487" s="112"/>
      <c r="BSB487" s="112"/>
      <c r="BSC487" s="112"/>
      <c r="BSD487" s="112"/>
      <c r="BSE487" s="112"/>
      <c r="BSF487" s="112"/>
      <c r="BSG487" s="112"/>
      <c r="BSH487" s="112"/>
      <c r="BSI487" s="112"/>
      <c r="BSJ487" s="112"/>
      <c r="BSK487" s="112"/>
      <c r="BSL487" s="112"/>
      <c r="BSM487" s="112"/>
      <c r="BSN487" s="112"/>
      <c r="BSO487" s="112"/>
      <c r="BSP487" s="112"/>
      <c r="BSQ487" s="112"/>
      <c r="BSR487" s="112"/>
      <c r="BSS487" s="112"/>
      <c r="BST487" s="112"/>
      <c r="BSU487" s="112"/>
      <c r="BSV487" s="112"/>
      <c r="BSW487" s="112"/>
      <c r="BSX487" s="112"/>
      <c r="BSY487" s="112"/>
      <c r="BSZ487" s="112"/>
      <c r="BTA487" s="112"/>
      <c r="BTB487" s="112"/>
      <c r="BTC487" s="112"/>
      <c r="BTD487" s="112"/>
      <c r="BTE487" s="112"/>
      <c r="BTF487" s="112"/>
      <c r="BTG487" s="112"/>
      <c r="BTH487" s="112"/>
      <c r="BTI487" s="112"/>
      <c r="BTJ487" s="112"/>
      <c r="BTK487" s="112"/>
      <c r="BTL487" s="112"/>
      <c r="BTM487" s="112"/>
      <c r="BTN487" s="112"/>
      <c r="BTO487" s="112"/>
      <c r="BTP487" s="112"/>
      <c r="BTQ487" s="112"/>
      <c r="BTR487" s="112"/>
      <c r="BTS487" s="112"/>
      <c r="BTT487" s="112"/>
      <c r="BTU487" s="112"/>
      <c r="BTV487" s="112"/>
      <c r="BTW487" s="112"/>
      <c r="BTX487" s="112"/>
      <c r="BTY487" s="112"/>
      <c r="BTZ487" s="112"/>
      <c r="BUA487" s="112"/>
      <c r="BUB487" s="112"/>
      <c r="BUC487" s="112"/>
      <c r="BUD487" s="112"/>
      <c r="BUE487" s="112"/>
      <c r="BUF487" s="112"/>
      <c r="BUG487" s="112"/>
      <c r="BUH487" s="112"/>
      <c r="BUI487" s="112"/>
      <c r="BUJ487" s="112"/>
      <c r="BUK487" s="112"/>
      <c r="BUL487" s="112"/>
      <c r="BUM487" s="112"/>
      <c r="BUN487" s="112"/>
      <c r="BUO487" s="112"/>
      <c r="BUP487" s="112"/>
      <c r="BUQ487" s="112"/>
      <c r="BUR487" s="112"/>
      <c r="BUS487" s="112"/>
      <c r="BUT487" s="112"/>
      <c r="BUU487" s="112"/>
      <c r="BUV487" s="112"/>
      <c r="BUW487" s="112"/>
      <c r="BUX487" s="112"/>
      <c r="BUY487" s="112"/>
      <c r="BUZ487" s="112"/>
      <c r="BVA487" s="112"/>
      <c r="BVB487" s="112"/>
      <c r="BVC487" s="112"/>
      <c r="BVD487" s="112"/>
      <c r="BVE487" s="112"/>
      <c r="BVF487" s="112"/>
      <c r="BVG487" s="112"/>
      <c r="BVH487" s="112"/>
      <c r="BVI487" s="112"/>
      <c r="BVJ487" s="112"/>
      <c r="BVK487" s="112"/>
      <c r="BVL487" s="112"/>
      <c r="BVM487" s="112"/>
      <c r="BVN487" s="112"/>
      <c r="BVO487" s="112"/>
      <c r="BVP487" s="112"/>
      <c r="BVQ487" s="112"/>
      <c r="BVR487" s="112"/>
      <c r="BVS487" s="112"/>
      <c r="BVT487" s="112"/>
      <c r="BVU487" s="112"/>
      <c r="BVV487" s="112"/>
      <c r="BVW487" s="112"/>
      <c r="BVX487" s="112"/>
      <c r="BVY487" s="112"/>
      <c r="BVZ487" s="112"/>
      <c r="BWA487" s="112"/>
      <c r="BWB487" s="112"/>
      <c r="BWC487" s="112"/>
      <c r="BWD487" s="112"/>
      <c r="BWE487" s="112"/>
      <c r="BWF487" s="112"/>
      <c r="BWG487" s="112"/>
      <c r="BWH487" s="112"/>
      <c r="BWI487" s="112"/>
      <c r="BWJ487" s="112"/>
      <c r="BWK487" s="112"/>
      <c r="BWL487" s="112"/>
      <c r="BWM487" s="112"/>
      <c r="BWN487" s="112"/>
      <c r="BWO487" s="112"/>
      <c r="BWP487" s="112"/>
      <c r="BWQ487" s="112"/>
      <c r="BWR487" s="112"/>
      <c r="BWS487" s="112"/>
      <c r="BWT487" s="112"/>
      <c r="BWU487" s="112"/>
      <c r="BWV487" s="112"/>
      <c r="BWW487" s="112"/>
      <c r="BWX487" s="112"/>
      <c r="BWY487" s="112"/>
      <c r="BWZ487" s="112"/>
      <c r="BXA487" s="112"/>
      <c r="BXB487" s="112"/>
      <c r="BXC487" s="112"/>
      <c r="BXD487" s="112"/>
      <c r="BXE487" s="112"/>
      <c r="BXF487" s="112"/>
      <c r="BXG487" s="112"/>
      <c r="BXH487" s="112"/>
      <c r="BXI487" s="112"/>
      <c r="BXJ487" s="112"/>
      <c r="BXK487" s="112"/>
      <c r="BXL487" s="112"/>
      <c r="BXM487" s="112"/>
      <c r="BXN487" s="112"/>
      <c r="BXO487" s="112"/>
      <c r="BXP487" s="112"/>
      <c r="BXQ487" s="112"/>
      <c r="BXR487" s="112"/>
      <c r="BXS487" s="112"/>
      <c r="BXT487" s="112"/>
      <c r="BXU487" s="112"/>
      <c r="BXV487" s="112"/>
      <c r="BXW487" s="112"/>
      <c r="BXX487" s="112"/>
      <c r="BXY487" s="112"/>
      <c r="BXZ487" s="112"/>
      <c r="BYA487" s="112"/>
      <c r="BYB487" s="112"/>
      <c r="BYC487" s="112"/>
      <c r="BYD487" s="112"/>
      <c r="BYE487" s="112"/>
      <c r="BYF487" s="112"/>
      <c r="BYG487" s="112"/>
      <c r="BYH487" s="112"/>
      <c r="BYI487" s="112"/>
      <c r="BYJ487" s="112"/>
      <c r="BYK487" s="112"/>
      <c r="BYL487" s="112"/>
      <c r="BYM487" s="112"/>
      <c r="BYN487" s="112"/>
      <c r="BYO487" s="112"/>
      <c r="BYP487" s="112"/>
      <c r="BYQ487" s="112"/>
      <c r="BYR487" s="112"/>
      <c r="BYS487" s="112"/>
      <c r="BYT487" s="112"/>
      <c r="BYU487" s="112"/>
      <c r="BYV487" s="112"/>
      <c r="BYW487" s="112"/>
      <c r="BYX487" s="112"/>
      <c r="BYY487" s="112"/>
      <c r="BYZ487" s="112"/>
      <c r="BZA487" s="112"/>
      <c r="BZB487" s="112"/>
      <c r="BZC487" s="112"/>
      <c r="BZD487" s="112"/>
      <c r="BZE487" s="112"/>
      <c r="BZF487" s="112"/>
      <c r="BZG487" s="112"/>
      <c r="BZH487" s="112"/>
      <c r="BZI487" s="112"/>
      <c r="BZJ487" s="112"/>
      <c r="BZK487" s="112"/>
      <c r="BZL487" s="112"/>
      <c r="BZM487" s="112"/>
      <c r="BZN487" s="112"/>
      <c r="BZO487" s="112"/>
      <c r="BZP487" s="112"/>
      <c r="BZQ487" s="112"/>
      <c r="BZR487" s="112"/>
      <c r="BZS487" s="112"/>
      <c r="BZT487" s="112"/>
      <c r="BZU487" s="112"/>
      <c r="BZV487" s="112"/>
      <c r="BZW487" s="112"/>
      <c r="BZX487" s="112"/>
      <c r="BZY487" s="112"/>
      <c r="BZZ487" s="112"/>
      <c r="CAA487" s="112"/>
      <c r="CAB487" s="112"/>
      <c r="CAC487" s="112"/>
      <c r="CAD487" s="112"/>
      <c r="CAE487" s="112"/>
      <c r="CAF487" s="112"/>
      <c r="CAG487" s="112"/>
      <c r="CAH487" s="112"/>
      <c r="CAI487" s="112"/>
      <c r="CAJ487" s="112"/>
      <c r="CAK487" s="112"/>
      <c r="CAL487" s="112"/>
      <c r="CAM487" s="112"/>
      <c r="CAN487" s="112"/>
      <c r="CAO487" s="112"/>
      <c r="CAP487" s="112"/>
      <c r="CAQ487" s="112"/>
      <c r="CAR487" s="112"/>
      <c r="CAS487" s="112"/>
      <c r="CAT487" s="112"/>
      <c r="CAU487" s="112"/>
      <c r="CAV487" s="112"/>
      <c r="CAW487" s="112"/>
      <c r="CAX487" s="112"/>
      <c r="CAY487" s="112"/>
      <c r="CAZ487" s="112"/>
      <c r="CBA487" s="112"/>
      <c r="CBB487" s="112"/>
      <c r="CBC487" s="112"/>
      <c r="CBD487" s="112"/>
      <c r="CBE487" s="112"/>
      <c r="CBF487" s="112"/>
      <c r="CBG487" s="112"/>
      <c r="CBH487" s="112"/>
      <c r="CBI487" s="112"/>
      <c r="CBJ487" s="112"/>
      <c r="CBK487" s="112"/>
      <c r="CBL487" s="112"/>
      <c r="CBM487" s="112"/>
      <c r="CBN487" s="112"/>
      <c r="CBO487" s="112"/>
      <c r="CBP487" s="112"/>
      <c r="CBQ487" s="112"/>
      <c r="CBR487" s="112"/>
      <c r="CBS487" s="112"/>
      <c r="CBT487" s="112"/>
      <c r="CBU487" s="112"/>
      <c r="CBV487" s="112"/>
      <c r="CBW487" s="112"/>
      <c r="CBX487" s="112"/>
      <c r="CBY487" s="112"/>
      <c r="CBZ487" s="112"/>
      <c r="CCA487" s="112"/>
      <c r="CCB487" s="112"/>
      <c r="CCC487" s="112"/>
      <c r="CCD487" s="112"/>
      <c r="CCE487" s="112"/>
      <c r="CCF487" s="112"/>
      <c r="CCG487" s="112"/>
      <c r="CCH487" s="112"/>
      <c r="CCI487" s="112"/>
      <c r="CCJ487" s="112"/>
      <c r="CCK487" s="112"/>
      <c r="CCL487" s="112"/>
      <c r="CCM487" s="112"/>
      <c r="CCN487" s="112"/>
      <c r="CCO487" s="112"/>
      <c r="CCP487" s="112"/>
      <c r="CCQ487" s="112"/>
      <c r="CCR487" s="112"/>
      <c r="CCS487" s="112"/>
      <c r="CCT487" s="112"/>
      <c r="CCU487" s="112"/>
      <c r="CCV487" s="112"/>
      <c r="CCW487" s="112"/>
      <c r="CCX487" s="112"/>
      <c r="CCY487" s="112"/>
      <c r="CCZ487" s="112"/>
      <c r="CDA487" s="112"/>
      <c r="CDB487" s="112"/>
      <c r="CDC487" s="112"/>
      <c r="CDD487" s="112"/>
      <c r="CDE487" s="112"/>
      <c r="CDF487" s="112"/>
      <c r="CDG487" s="112"/>
      <c r="CDH487" s="112"/>
      <c r="CDI487" s="112"/>
      <c r="CDJ487" s="112"/>
      <c r="CDK487" s="112"/>
      <c r="CDL487" s="112"/>
      <c r="CDM487" s="112"/>
      <c r="CDN487" s="112"/>
      <c r="CDO487" s="112"/>
      <c r="CDP487" s="112"/>
      <c r="CDQ487" s="112"/>
      <c r="CDR487" s="112"/>
      <c r="CDS487" s="112"/>
      <c r="CDT487" s="112"/>
      <c r="CDU487" s="112"/>
      <c r="CDV487" s="112"/>
      <c r="CDW487" s="112"/>
      <c r="CDX487" s="112"/>
      <c r="CDY487" s="112"/>
      <c r="CDZ487" s="112"/>
      <c r="CEA487" s="112"/>
      <c r="CEB487" s="112"/>
      <c r="CEC487" s="112"/>
      <c r="CED487" s="112"/>
      <c r="CEE487" s="112"/>
      <c r="CEF487" s="112"/>
      <c r="CEG487" s="112"/>
      <c r="CEH487" s="112"/>
      <c r="CEI487" s="112"/>
      <c r="CEJ487" s="112"/>
      <c r="CEK487" s="112"/>
      <c r="CEL487" s="112"/>
      <c r="CEM487" s="112"/>
      <c r="CEN487" s="112"/>
      <c r="CEO487" s="112"/>
      <c r="CEP487" s="112"/>
      <c r="CEQ487" s="112"/>
      <c r="CER487" s="112"/>
      <c r="CES487" s="112"/>
      <c r="CET487" s="112"/>
      <c r="CEU487" s="112"/>
      <c r="CEV487" s="112"/>
      <c r="CEW487" s="112"/>
      <c r="CEX487" s="112"/>
      <c r="CEY487" s="112"/>
      <c r="CEZ487" s="112"/>
      <c r="CFA487" s="112"/>
      <c r="CFB487" s="112"/>
      <c r="CFC487" s="112"/>
      <c r="CFD487" s="112"/>
      <c r="CFE487" s="112"/>
      <c r="CFF487" s="112"/>
      <c r="CFG487" s="112"/>
      <c r="CFH487" s="112"/>
      <c r="CFI487" s="112"/>
      <c r="CFJ487" s="112"/>
      <c r="CFK487" s="112"/>
      <c r="CFL487" s="112"/>
      <c r="CFM487" s="112"/>
      <c r="CFN487" s="112"/>
      <c r="CFO487" s="112"/>
      <c r="CFP487" s="112"/>
      <c r="CFQ487" s="112"/>
      <c r="CFR487" s="112"/>
      <c r="CFS487" s="112"/>
      <c r="CFT487" s="112"/>
      <c r="CFU487" s="112"/>
      <c r="CFV487" s="112"/>
      <c r="CFW487" s="112"/>
      <c r="CFX487" s="112"/>
      <c r="CFY487" s="112"/>
      <c r="CFZ487" s="112"/>
      <c r="CGA487" s="112"/>
      <c r="CGB487" s="112"/>
      <c r="CGC487" s="112"/>
      <c r="CGD487" s="112"/>
      <c r="CGE487" s="112"/>
      <c r="CGF487" s="112"/>
      <c r="CGG487" s="112"/>
      <c r="CGH487" s="112"/>
      <c r="CGI487" s="112"/>
      <c r="CGJ487" s="112"/>
      <c r="CGK487" s="112"/>
      <c r="CGL487" s="112"/>
      <c r="CGM487" s="112"/>
      <c r="CGN487" s="112"/>
      <c r="CGO487" s="112"/>
      <c r="CGP487" s="112"/>
      <c r="CGQ487" s="112"/>
      <c r="CGR487" s="112"/>
      <c r="CGS487" s="112"/>
      <c r="CGT487" s="112"/>
      <c r="CGU487" s="112"/>
      <c r="CGV487" s="112"/>
      <c r="CGW487" s="112"/>
      <c r="CGX487" s="112"/>
      <c r="CGY487" s="112"/>
      <c r="CGZ487" s="112"/>
      <c r="CHA487" s="112"/>
      <c r="CHB487" s="112"/>
      <c r="CHC487" s="112"/>
      <c r="CHD487" s="112"/>
      <c r="CHE487" s="112"/>
      <c r="CHF487" s="112"/>
      <c r="CHG487" s="112"/>
      <c r="CHH487" s="112"/>
      <c r="CHI487" s="112"/>
      <c r="CHJ487" s="112"/>
      <c r="CHK487" s="112"/>
      <c r="CHL487" s="112"/>
      <c r="CHM487" s="112"/>
      <c r="CHN487" s="112"/>
      <c r="CHO487" s="112"/>
      <c r="CHP487" s="112"/>
      <c r="CHQ487" s="112"/>
      <c r="CHR487" s="112"/>
      <c r="CHS487" s="112"/>
      <c r="CHT487" s="112"/>
      <c r="CHU487" s="112"/>
      <c r="CHV487" s="112"/>
      <c r="CHW487" s="112"/>
      <c r="CHX487" s="112"/>
      <c r="CHY487" s="112"/>
      <c r="CHZ487" s="112"/>
      <c r="CIA487" s="112"/>
      <c r="CIB487" s="112"/>
      <c r="CIC487" s="112"/>
      <c r="CID487" s="112"/>
      <c r="CIE487" s="112"/>
      <c r="CIF487" s="112"/>
      <c r="CIG487" s="112"/>
      <c r="CIH487" s="112"/>
      <c r="CII487" s="112"/>
      <c r="CIJ487" s="112"/>
      <c r="CIK487" s="112"/>
      <c r="CIL487" s="112"/>
      <c r="CIM487" s="112"/>
      <c r="CIN487" s="112"/>
      <c r="CIO487" s="112"/>
      <c r="CIP487" s="112"/>
      <c r="CIQ487" s="112"/>
      <c r="CIR487" s="112"/>
      <c r="CIS487" s="112"/>
      <c r="CIT487" s="112"/>
      <c r="CIU487" s="112"/>
      <c r="CIV487" s="112"/>
      <c r="CIW487" s="112"/>
      <c r="CIX487" s="112"/>
      <c r="CIY487" s="112"/>
      <c r="CIZ487" s="112"/>
      <c r="CJA487" s="112"/>
      <c r="CJB487" s="112"/>
      <c r="CJC487" s="112"/>
      <c r="CJD487" s="112"/>
      <c r="CJE487" s="112"/>
      <c r="CJF487" s="112"/>
      <c r="CJG487" s="112"/>
      <c r="CJH487" s="112"/>
      <c r="CJI487" s="112"/>
      <c r="CJJ487" s="112"/>
      <c r="CJK487" s="112"/>
      <c r="CJL487" s="112"/>
      <c r="CJM487" s="112"/>
      <c r="CJN487" s="112"/>
      <c r="CJO487" s="112"/>
      <c r="CJP487" s="112"/>
      <c r="CJQ487" s="112"/>
      <c r="CJR487" s="112"/>
      <c r="CJS487" s="112"/>
      <c r="CJT487" s="112"/>
      <c r="CJU487" s="112"/>
      <c r="CJV487" s="112"/>
      <c r="CJW487" s="112"/>
      <c r="CJX487" s="112"/>
      <c r="CJY487" s="112"/>
      <c r="CJZ487" s="112"/>
      <c r="CKA487" s="112"/>
      <c r="CKB487" s="112"/>
      <c r="CKC487" s="112"/>
      <c r="CKD487" s="112"/>
      <c r="CKE487" s="112"/>
      <c r="CKF487" s="112"/>
      <c r="CKG487" s="112"/>
      <c r="CKH487" s="112"/>
      <c r="CKI487" s="112"/>
      <c r="CKJ487" s="112"/>
      <c r="CKK487" s="112"/>
      <c r="CKL487" s="112"/>
      <c r="CKM487" s="112"/>
      <c r="CKN487" s="112"/>
      <c r="CKO487" s="112"/>
      <c r="CKP487" s="112"/>
      <c r="CKQ487" s="112"/>
      <c r="CKR487" s="112"/>
      <c r="CKS487" s="112"/>
      <c r="CKT487" s="112"/>
      <c r="CKU487" s="112"/>
      <c r="CKV487" s="112"/>
      <c r="CKW487" s="112"/>
      <c r="CKX487" s="112"/>
      <c r="CKY487" s="112"/>
      <c r="CKZ487" s="112"/>
      <c r="CLA487" s="112"/>
      <c r="CLB487" s="112"/>
      <c r="CLC487" s="112"/>
      <c r="CLD487" s="112"/>
      <c r="CLE487" s="112"/>
      <c r="CLF487" s="112"/>
      <c r="CLG487" s="112"/>
      <c r="CLH487" s="112"/>
      <c r="CLI487" s="112"/>
      <c r="CLJ487" s="112"/>
      <c r="CLK487" s="112"/>
      <c r="CLL487" s="112"/>
      <c r="CLM487" s="112"/>
      <c r="CLN487" s="112"/>
      <c r="CLO487" s="112"/>
      <c r="CLP487" s="112"/>
      <c r="CLQ487" s="112"/>
      <c r="CLR487" s="112"/>
      <c r="CLS487" s="112"/>
      <c r="CLT487" s="112"/>
      <c r="CLU487" s="112"/>
      <c r="CLV487" s="112"/>
      <c r="CLW487" s="112"/>
      <c r="CLX487" s="112"/>
      <c r="CLY487" s="112"/>
      <c r="CLZ487" s="112"/>
      <c r="CMA487" s="112"/>
      <c r="CMB487" s="112"/>
      <c r="CMC487" s="112"/>
      <c r="CMD487" s="112"/>
      <c r="CME487" s="112"/>
      <c r="CMF487" s="112"/>
      <c r="CMG487" s="112"/>
      <c r="CMH487" s="112"/>
      <c r="CMI487" s="112"/>
      <c r="CMJ487" s="112"/>
      <c r="CMK487" s="112"/>
      <c r="CML487" s="112"/>
      <c r="CMM487" s="112"/>
      <c r="CMN487" s="112"/>
      <c r="CMO487" s="112"/>
      <c r="CMP487" s="112"/>
      <c r="CMQ487" s="112"/>
      <c r="CMR487" s="112"/>
      <c r="CMS487" s="112"/>
      <c r="CMT487" s="112"/>
      <c r="CMU487" s="112"/>
      <c r="CMV487" s="112"/>
      <c r="CMW487" s="112"/>
      <c r="CMX487" s="112"/>
      <c r="CMY487" s="112"/>
      <c r="CMZ487" s="112"/>
      <c r="CNA487" s="112"/>
      <c r="CNB487" s="112"/>
      <c r="CNC487" s="112"/>
      <c r="CND487" s="112"/>
      <c r="CNE487" s="112"/>
      <c r="CNF487" s="112"/>
      <c r="CNG487" s="112"/>
      <c r="CNH487" s="112"/>
      <c r="CNI487" s="112"/>
      <c r="CNJ487" s="112"/>
      <c r="CNK487" s="112"/>
      <c r="CNL487" s="112"/>
      <c r="CNM487" s="112"/>
      <c r="CNN487" s="112"/>
      <c r="CNO487" s="112"/>
      <c r="CNP487" s="112"/>
      <c r="CNQ487" s="112"/>
      <c r="CNR487" s="112"/>
      <c r="CNS487" s="112"/>
      <c r="CNT487" s="112"/>
      <c r="CNU487" s="112"/>
      <c r="CNV487" s="112"/>
      <c r="CNW487" s="112"/>
      <c r="CNX487" s="112"/>
      <c r="CNY487" s="112"/>
      <c r="CNZ487" s="112"/>
      <c r="COA487" s="112"/>
      <c r="COB487" s="112"/>
      <c r="COC487" s="112"/>
      <c r="COD487" s="112"/>
      <c r="COE487" s="112"/>
      <c r="COF487" s="112"/>
      <c r="COG487" s="112"/>
      <c r="COH487" s="112"/>
      <c r="COI487" s="112"/>
      <c r="COJ487" s="112"/>
      <c r="COK487" s="112"/>
      <c r="COL487" s="112"/>
      <c r="COM487" s="112"/>
      <c r="CON487" s="112"/>
      <c r="COO487" s="112"/>
      <c r="COP487" s="112"/>
      <c r="COQ487" s="112"/>
      <c r="COR487" s="112"/>
      <c r="COS487" s="112"/>
      <c r="COT487" s="112"/>
      <c r="COU487" s="112"/>
      <c r="COV487" s="112"/>
      <c r="COW487" s="112"/>
      <c r="COX487" s="112"/>
      <c r="COY487" s="112"/>
      <c r="COZ487" s="112"/>
      <c r="CPA487" s="112"/>
      <c r="CPB487" s="112"/>
      <c r="CPC487" s="112"/>
      <c r="CPD487" s="112"/>
      <c r="CPE487" s="112"/>
      <c r="CPF487" s="112"/>
      <c r="CPG487" s="112"/>
      <c r="CPH487" s="112"/>
      <c r="CPI487" s="112"/>
      <c r="CPJ487" s="112"/>
      <c r="CPK487" s="112"/>
      <c r="CPL487" s="112"/>
      <c r="CPM487" s="112"/>
      <c r="CPN487" s="112"/>
      <c r="CPO487" s="112"/>
      <c r="CPP487" s="112"/>
      <c r="CPQ487" s="112"/>
      <c r="CPR487" s="112"/>
      <c r="CPS487" s="112"/>
      <c r="CPT487" s="112"/>
      <c r="CPU487" s="112"/>
      <c r="CPV487" s="112"/>
      <c r="CPW487" s="112"/>
      <c r="CPX487" s="112"/>
      <c r="CPY487" s="112"/>
      <c r="CPZ487" s="112"/>
      <c r="CQA487" s="112"/>
      <c r="CQB487" s="112"/>
      <c r="CQC487" s="112"/>
      <c r="CQD487" s="112"/>
      <c r="CQE487" s="112"/>
      <c r="CQF487" s="112"/>
      <c r="CQG487" s="112"/>
      <c r="CQH487" s="112"/>
      <c r="CQI487" s="112"/>
      <c r="CQJ487" s="112"/>
      <c r="CQK487" s="112"/>
      <c r="CQL487" s="112"/>
      <c r="CQM487" s="112"/>
      <c r="CQN487" s="112"/>
      <c r="CQO487" s="112"/>
      <c r="CQP487" s="112"/>
      <c r="CQQ487" s="112"/>
      <c r="CQR487" s="112"/>
      <c r="CQS487" s="112"/>
      <c r="CQT487" s="112"/>
      <c r="CQU487" s="112"/>
      <c r="CQV487" s="112"/>
      <c r="CQW487" s="112"/>
      <c r="CQX487" s="112"/>
      <c r="CQY487" s="112"/>
      <c r="CQZ487" s="112"/>
      <c r="CRA487" s="112"/>
      <c r="CRB487" s="112"/>
      <c r="CRC487" s="112"/>
      <c r="CRD487" s="112"/>
      <c r="CRE487" s="112"/>
      <c r="CRF487" s="112"/>
      <c r="CRG487" s="112"/>
      <c r="CRH487" s="112"/>
      <c r="CRI487" s="112"/>
      <c r="CRJ487" s="112"/>
      <c r="CRK487" s="112"/>
      <c r="CRL487" s="112"/>
      <c r="CRM487" s="112"/>
      <c r="CRN487" s="112"/>
      <c r="CRO487" s="112"/>
      <c r="CRP487" s="112"/>
      <c r="CRQ487" s="112"/>
      <c r="CRR487" s="112"/>
      <c r="CRS487" s="112"/>
      <c r="CRT487" s="112"/>
      <c r="CRU487" s="112"/>
      <c r="CRV487" s="112"/>
      <c r="CRW487" s="112"/>
      <c r="CRX487" s="112"/>
      <c r="CRY487" s="112"/>
      <c r="CRZ487" s="112"/>
      <c r="CSA487" s="112"/>
      <c r="CSB487" s="112"/>
      <c r="CSC487" s="112"/>
      <c r="CSD487" s="112"/>
      <c r="CSE487" s="112"/>
      <c r="CSF487" s="112"/>
      <c r="CSG487" s="112"/>
      <c r="CSH487" s="112"/>
      <c r="CSI487" s="112"/>
      <c r="CSJ487" s="112"/>
      <c r="CSK487" s="112"/>
      <c r="CSL487" s="112"/>
      <c r="CSM487" s="112"/>
      <c r="CSN487" s="112"/>
      <c r="CSO487" s="112"/>
      <c r="CSP487" s="112"/>
      <c r="CSQ487" s="112"/>
      <c r="CSR487" s="112"/>
      <c r="CSS487" s="112"/>
      <c r="CST487" s="112"/>
      <c r="CSU487" s="112"/>
      <c r="CSV487" s="112"/>
      <c r="CSW487" s="112"/>
      <c r="CSX487" s="112"/>
      <c r="CSY487" s="112"/>
      <c r="CSZ487" s="112"/>
      <c r="CTA487" s="112"/>
      <c r="CTB487" s="112"/>
      <c r="CTC487" s="112"/>
      <c r="CTD487" s="112"/>
      <c r="CTE487" s="112"/>
      <c r="CTF487" s="112"/>
      <c r="CTG487" s="112"/>
      <c r="CTH487" s="112"/>
      <c r="CTI487" s="112"/>
      <c r="CTJ487" s="112"/>
      <c r="CTK487" s="112"/>
      <c r="CTL487" s="112"/>
      <c r="CTM487" s="112"/>
      <c r="CTN487" s="112"/>
      <c r="CTO487" s="112"/>
      <c r="CTP487" s="112"/>
      <c r="CTQ487" s="112"/>
      <c r="CTR487" s="112"/>
      <c r="CTS487" s="112"/>
      <c r="CTT487" s="112"/>
      <c r="CTU487" s="112"/>
      <c r="CTV487" s="112"/>
      <c r="CTW487" s="112"/>
      <c r="CTX487" s="112"/>
      <c r="CTY487" s="112"/>
      <c r="CTZ487" s="112"/>
      <c r="CUA487" s="112"/>
      <c r="CUB487" s="112"/>
      <c r="CUC487" s="112"/>
      <c r="CUD487" s="112"/>
      <c r="CUE487" s="112"/>
      <c r="CUF487" s="112"/>
      <c r="CUG487" s="112"/>
      <c r="CUH487" s="112"/>
      <c r="CUI487" s="112"/>
      <c r="CUJ487" s="112"/>
      <c r="CUK487" s="112"/>
      <c r="CUL487" s="112"/>
      <c r="CUM487" s="112"/>
      <c r="CUN487" s="112"/>
      <c r="CUO487" s="112"/>
      <c r="CUP487" s="112"/>
      <c r="CUQ487" s="112"/>
      <c r="CUR487" s="112"/>
      <c r="CUS487" s="112"/>
      <c r="CUT487" s="112"/>
      <c r="CUU487" s="112"/>
      <c r="CUV487" s="112"/>
      <c r="CUW487" s="112"/>
      <c r="CUX487" s="112"/>
      <c r="CUY487" s="112"/>
      <c r="CUZ487" s="112"/>
      <c r="CVA487" s="112"/>
      <c r="CVB487" s="112"/>
      <c r="CVC487" s="112"/>
      <c r="CVD487" s="112"/>
      <c r="CVE487" s="112"/>
      <c r="CVF487" s="112"/>
      <c r="CVG487" s="112"/>
      <c r="CVH487" s="112"/>
      <c r="CVI487" s="112"/>
      <c r="CVJ487" s="112"/>
      <c r="CVK487" s="112"/>
      <c r="CVL487" s="112"/>
      <c r="CVM487" s="112"/>
      <c r="CVN487" s="112"/>
      <c r="CVO487" s="112"/>
      <c r="CVP487" s="112"/>
      <c r="CVQ487" s="112"/>
      <c r="CVR487" s="112"/>
      <c r="CVS487" s="112"/>
      <c r="CVT487" s="112"/>
      <c r="CVU487" s="112"/>
      <c r="CVV487" s="112"/>
      <c r="CVW487" s="112"/>
      <c r="CVX487" s="112"/>
      <c r="CVY487" s="112"/>
      <c r="CVZ487" s="112"/>
      <c r="CWA487" s="112"/>
      <c r="CWB487" s="112"/>
      <c r="CWC487" s="112"/>
      <c r="CWD487" s="112"/>
      <c r="CWE487" s="112"/>
      <c r="CWF487" s="112"/>
      <c r="CWG487" s="112"/>
      <c r="CWH487" s="112"/>
      <c r="CWI487" s="112"/>
      <c r="CWJ487" s="112"/>
      <c r="CWK487" s="112"/>
      <c r="CWL487" s="112"/>
      <c r="CWM487" s="112"/>
      <c r="CWN487" s="112"/>
      <c r="CWO487" s="112"/>
      <c r="CWP487" s="112"/>
      <c r="CWQ487" s="112"/>
      <c r="CWR487" s="112"/>
      <c r="CWS487" s="112"/>
      <c r="CWT487" s="112"/>
      <c r="CWU487" s="112"/>
      <c r="CWV487" s="112"/>
      <c r="CWW487" s="112"/>
      <c r="CWX487" s="112"/>
      <c r="CWY487" s="112"/>
      <c r="CWZ487" s="112"/>
      <c r="CXA487" s="112"/>
      <c r="CXB487" s="112"/>
      <c r="CXC487" s="112"/>
      <c r="CXD487" s="112"/>
      <c r="CXE487" s="112"/>
      <c r="CXF487" s="112"/>
      <c r="CXG487" s="112"/>
      <c r="CXH487" s="112"/>
      <c r="CXI487" s="112"/>
      <c r="CXJ487" s="112"/>
      <c r="CXK487" s="112"/>
      <c r="CXL487" s="112"/>
      <c r="CXM487" s="112"/>
      <c r="CXN487" s="112"/>
      <c r="CXO487" s="112"/>
      <c r="CXP487" s="112"/>
      <c r="CXQ487" s="112"/>
      <c r="CXR487" s="112"/>
      <c r="CXS487" s="112"/>
      <c r="CXT487" s="112"/>
      <c r="CXU487" s="112"/>
      <c r="CXV487" s="112"/>
      <c r="CXW487" s="112"/>
      <c r="CXX487" s="112"/>
      <c r="CXY487" s="112"/>
      <c r="CXZ487" s="112"/>
      <c r="CYA487" s="112"/>
      <c r="CYB487" s="112"/>
      <c r="CYC487" s="112"/>
      <c r="CYD487" s="112"/>
      <c r="CYE487" s="112"/>
      <c r="CYF487" s="112"/>
      <c r="CYG487" s="112"/>
      <c r="CYH487" s="112"/>
      <c r="CYI487" s="112"/>
      <c r="CYJ487" s="112"/>
      <c r="CYK487" s="112"/>
      <c r="CYL487" s="112"/>
      <c r="CYM487" s="112"/>
      <c r="CYN487" s="112"/>
      <c r="CYO487" s="112"/>
      <c r="CYP487" s="112"/>
      <c r="CYQ487" s="112"/>
      <c r="CYR487" s="112"/>
      <c r="CYS487" s="112"/>
      <c r="CYT487" s="112"/>
      <c r="CYU487" s="112"/>
      <c r="CYV487" s="112"/>
      <c r="CYW487" s="112"/>
      <c r="CYX487" s="112"/>
      <c r="CYY487" s="112"/>
      <c r="CYZ487" s="112"/>
      <c r="CZA487" s="112"/>
      <c r="CZB487" s="112"/>
      <c r="CZC487" s="112"/>
      <c r="CZD487" s="112"/>
      <c r="CZE487" s="112"/>
      <c r="CZF487" s="112"/>
      <c r="CZG487" s="112"/>
      <c r="CZH487" s="112"/>
      <c r="CZI487" s="112"/>
      <c r="CZJ487" s="112"/>
      <c r="CZK487" s="112"/>
      <c r="CZL487" s="112"/>
      <c r="CZM487" s="112"/>
      <c r="CZN487" s="112"/>
      <c r="CZO487" s="112"/>
      <c r="CZP487" s="112"/>
      <c r="CZQ487" s="112"/>
      <c r="CZR487" s="112"/>
      <c r="CZS487" s="112"/>
      <c r="CZT487" s="112"/>
      <c r="CZU487" s="112"/>
      <c r="CZV487" s="112"/>
      <c r="CZW487" s="112"/>
      <c r="CZX487" s="112"/>
      <c r="CZY487" s="112"/>
      <c r="CZZ487" s="112"/>
      <c r="DAA487" s="112"/>
      <c r="DAB487" s="112"/>
      <c r="DAC487" s="112"/>
      <c r="DAD487" s="112"/>
      <c r="DAE487" s="112"/>
      <c r="DAF487" s="112"/>
      <c r="DAG487" s="112"/>
      <c r="DAH487" s="112"/>
      <c r="DAI487" s="112"/>
      <c r="DAJ487" s="112"/>
      <c r="DAK487" s="112"/>
      <c r="DAL487" s="112"/>
      <c r="DAM487" s="112"/>
      <c r="DAN487" s="112"/>
      <c r="DAO487" s="112"/>
      <c r="DAP487" s="112"/>
      <c r="DAQ487" s="112"/>
      <c r="DAR487" s="112"/>
      <c r="DAS487" s="112"/>
      <c r="DAT487" s="112"/>
      <c r="DAU487" s="112"/>
      <c r="DAV487" s="112"/>
      <c r="DAW487" s="112"/>
      <c r="DAX487" s="112"/>
      <c r="DAY487" s="112"/>
      <c r="DAZ487" s="112"/>
      <c r="DBA487" s="112"/>
      <c r="DBB487" s="112"/>
      <c r="DBC487" s="112"/>
      <c r="DBD487" s="112"/>
      <c r="DBE487" s="112"/>
      <c r="DBF487" s="112"/>
      <c r="DBG487" s="112"/>
      <c r="DBH487" s="112"/>
      <c r="DBI487" s="112"/>
      <c r="DBJ487" s="112"/>
      <c r="DBK487" s="112"/>
      <c r="DBL487" s="112"/>
      <c r="DBM487" s="112"/>
      <c r="DBN487" s="112"/>
      <c r="DBO487" s="112"/>
      <c r="DBP487" s="112"/>
      <c r="DBQ487" s="112"/>
      <c r="DBR487" s="112"/>
      <c r="DBS487" s="112"/>
      <c r="DBT487" s="112"/>
      <c r="DBU487" s="112"/>
      <c r="DBV487" s="112"/>
      <c r="DBW487" s="112"/>
      <c r="DBX487" s="112"/>
      <c r="DBY487" s="112"/>
      <c r="DBZ487" s="112"/>
      <c r="DCA487" s="112"/>
      <c r="DCB487" s="112"/>
      <c r="DCC487" s="112"/>
      <c r="DCD487" s="112"/>
      <c r="DCE487" s="112"/>
      <c r="DCF487" s="112"/>
      <c r="DCG487" s="112"/>
      <c r="DCH487" s="112"/>
      <c r="DCI487" s="112"/>
      <c r="DCJ487" s="112"/>
      <c r="DCK487" s="112"/>
      <c r="DCL487" s="112"/>
      <c r="DCM487" s="112"/>
      <c r="DCN487" s="112"/>
      <c r="DCO487" s="112"/>
      <c r="DCP487" s="112"/>
      <c r="DCQ487" s="112"/>
      <c r="DCR487" s="112"/>
      <c r="DCS487" s="112"/>
      <c r="DCT487" s="112"/>
      <c r="DCU487" s="112"/>
      <c r="DCV487" s="112"/>
      <c r="DCW487" s="112"/>
      <c r="DCX487" s="112"/>
      <c r="DCY487" s="112"/>
      <c r="DCZ487" s="112"/>
      <c r="DDA487" s="112"/>
      <c r="DDB487" s="112"/>
      <c r="DDC487" s="112"/>
      <c r="DDD487" s="112"/>
      <c r="DDE487" s="112"/>
      <c r="DDF487" s="112"/>
      <c r="DDG487" s="112"/>
      <c r="DDH487" s="112"/>
      <c r="DDI487" s="112"/>
      <c r="DDJ487" s="112"/>
      <c r="DDK487" s="112"/>
      <c r="DDL487" s="112"/>
      <c r="DDM487" s="112"/>
      <c r="DDN487" s="112"/>
      <c r="DDO487" s="112"/>
      <c r="DDP487" s="112"/>
      <c r="DDQ487" s="112"/>
      <c r="DDR487" s="112"/>
      <c r="DDS487" s="112"/>
      <c r="DDT487" s="112"/>
      <c r="DDU487" s="112"/>
      <c r="DDV487" s="112"/>
      <c r="DDW487" s="112"/>
      <c r="DDX487" s="112"/>
      <c r="DDY487" s="112"/>
      <c r="DDZ487" s="112"/>
      <c r="DEA487" s="112"/>
      <c r="DEB487" s="112"/>
      <c r="DEC487" s="112"/>
      <c r="DED487" s="112"/>
      <c r="DEE487" s="112"/>
      <c r="DEF487" s="112"/>
      <c r="DEG487" s="112"/>
      <c r="DEH487" s="112"/>
      <c r="DEI487" s="112"/>
      <c r="DEJ487" s="112"/>
      <c r="DEK487" s="112"/>
      <c r="DEL487" s="112"/>
      <c r="DEM487" s="112"/>
      <c r="DEN487" s="112"/>
      <c r="DEO487" s="112"/>
      <c r="DEP487" s="112"/>
      <c r="DEQ487" s="112"/>
      <c r="DER487" s="112"/>
      <c r="DES487" s="112"/>
      <c r="DET487" s="112"/>
      <c r="DEU487" s="112"/>
      <c r="DEV487" s="112"/>
      <c r="DEW487" s="112"/>
      <c r="DEX487" s="112"/>
      <c r="DEY487" s="112"/>
      <c r="DEZ487" s="112"/>
      <c r="DFA487" s="112"/>
      <c r="DFB487" s="112"/>
      <c r="DFC487" s="112"/>
      <c r="DFD487" s="112"/>
      <c r="DFE487" s="112"/>
      <c r="DFF487" s="112"/>
      <c r="DFG487" s="112"/>
      <c r="DFH487" s="112"/>
      <c r="DFI487" s="112"/>
      <c r="DFJ487" s="112"/>
      <c r="DFK487" s="112"/>
      <c r="DFL487" s="112"/>
      <c r="DFM487" s="112"/>
      <c r="DFN487" s="112"/>
      <c r="DFO487" s="112"/>
      <c r="DFP487" s="112"/>
      <c r="DFQ487" s="112"/>
      <c r="DFR487" s="112"/>
      <c r="DFS487" s="112"/>
      <c r="DFT487" s="112"/>
      <c r="DFU487" s="112"/>
      <c r="DFV487" s="112"/>
      <c r="DFW487" s="112"/>
      <c r="DFX487" s="112"/>
      <c r="DFY487" s="112"/>
      <c r="DFZ487" s="112"/>
      <c r="DGA487" s="112"/>
      <c r="DGB487" s="112"/>
      <c r="DGC487" s="112"/>
      <c r="DGD487" s="112"/>
      <c r="DGE487" s="112"/>
      <c r="DGF487" s="112"/>
      <c r="DGG487" s="112"/>
      <c r="DGH487" s="112"/>
      <c r="DGI487" s="112"/>
      <c r="DGJ487" s="112"/>
      <c r="DGK487" s="112"/>
      <c r="DGL487" s="112"/>
      <c r="DGM487" s="112"/>
      <c r="DGN487" s="112"/>
      <c r="DGO487" s="112"/>
      <c r="DGP487" s="112"/>
      <c r="DGQ487" s="112"/>
      <c r="DGR487" s="112"/>
      <c r="DGS487" s="112"/>
      <c r="DGT487" s="112"/>
      <c r="DGU487" s="112"/>
      <c r="DGV487" s="112"/>
      <c r="DGW487" s="112"/>
      <c r="DGX487" s="112"/>
      <c r="DGY487" s="112"/>
      <c r="DGZ487" s="112"/>
      <c r="DHA487" s="112"/>
      <c r="DHB487" s="112"/>
      <c r="DHC487" s="112"/>
      <c r="DHD487" s="112"/>
      <c r="DHE487" s="112"/>
      <c r="DHF487" s="112"/>
      <c r="DHG487" s="112"/>
      <c r="DHH487" s="112"/>
      <c r="DHI487" s="112"/>
      <c r="DHJ487" s="112"/>
      <c r="DHK487" s="112"/>
      <c r="DHL487" s="112"/>
      <c r="DHM487" s="112"/>
      <c r="DHN487" s="112"/>
      <c r="DHO487" s="112"/>
      <c r="DHP487" s="112"/>
      <c r="DHQ487" s="112"/>
      <c r="DHR487" s="112"/>
      <c r="DHS487" s="112"/>
      <c r="DHT487" s="112"/>
      <c r="DHU487" s="112"/>
      <c r="DHV487" s="112"/>
      <c r="DHW487" s="112"/>
      <c r="DHX487" s="112"/>
      <c r="DHY487" s="112"/>
      <c r="DHZ487" s="112"/>
      <c r="DIA487" s="112"/>
      <c r="DIB487" s="112"/>
      <c r="DIC487" s="112"/>
      <c r="DID487" s="112"/>
      <c r="DIE487" s="112"/>
      <c r="DIF487" s="112"/>
      <c r="DIG487" s="112"/>
      <c r="DIH487" s="112"/>
      <c r="DII487" s="112"/>
      <c r="DIJ487" s="112"/>
      <c r="DIK487" s="112"/>
      <c r="DIL487" s="112"/>
      <c r="DIM487" s="112"/>
      <c r="DIN487" s="112"/>
      <c r="DIO487" s="112"/>
      <c r="DIP487" s="112"/>
      <c r="DIQ487" s="112"/>
      <c r="DIR487" s="112"/>
      <c r="DIS487" s="112"/>
      <c r="DIT487" s="112"/>
      <c r="DIU487" s="112"/>
      <c r="DIV487" s="112"/>
      <c r="DIW487" s="112"/>
      <c r="DIX487" s="112"/>
      <c r="DIY487" s="112"/>
      <c r="DIZ487" s="112"/>
      <c r="DJA487" s="112"/>
      <c r="DJB487" s="112"/>
      <c r="DJC487" s="112"/>
      <c r="DJD487" s="112"/>
      <c r="DJE487" s="112"/>
      <c r="DJF487" s="112"/>
      <c r="DJG487" s="112"/>
      <c r="DJH487" s="112"/>
      <c r="DJI487" s="112"/>
      <c r="DJJ487" s="112"/>
      <c r="DJK487" s="112"/>
      <c r="DJL487" s="112"/>
      <c r="DJM487" s="112"/>
      <c r="DJN487" s="112"/>
      <c r="DJO487" s="112"/>
      <c r="DJP487" s="112"/>
      <c r="DJQ487" s="112"/>
      <c r="DJR487" s="112"/>
      <c r="DJS487" s="112"/>
      <c r="DJT487" s="112"/>
      <c r="DJU487" s="112"/>
      <c r="DJV487" s="112"/>
      <c r="DJW487" s="112"/>
      <c r="DJX487" s="112"/>
      <c r="DJY487" s="112"/>
      <c r="DJZ487" s="112"/>
      <c r="DKA487" s="112"/>
      <c r="DKB487" s="112"/>
      <c r="DKC487" s="112"/>
      <c r="DKD487" s="112"/>
      <c r="DKE487" s="112"/>
      <c r="DKF487" s="112"/>
      <c r="DKG487" s="112"/>
      <c r="DKH487" s="112"/>
      <c r="DKI487" s="112"/>
      <c r="DKJ487" s="112"/>
      <c r="DKK487" s="112"/>
      <c r="DKL487" s="112"/>
      <c r="DKM487" s="112"/>
      <c r="DKN487" s="112"/>
      <c r="DKO487" s="112"/>
      <c r="DKP487" s="112"/>
      <c r="DKQ487" s="112"/>
      <c r="DKR487" s="112"/>
      <c r="DKS487" s="112"/>
      <c r="DKT487" s="112"/>
      <c r="DKU487" s="112"/>
      <c r="DKV487" s="112"/>
      <c r="DKW487" s="112"/>
      <c r="DKX487" s="112"/>
      <c r="DKY487" s="112"/>
      <c r="DKZ487" s="112"/>
      <c r="DLA487" s="112"/>
      <c r="DLB487" s="112"/>
      <c r="DLC487" s="112"/>
      <c r="DLD487" s="112"/>
      <c r="DLE487" s="112"/>
      <c r="DLF487" s="112"/>
      <c r="DLG487" s="112"/>
      <c r="DLH487" s="112"/>
      <c r="DLI487" s="112"/>
      <c r="DLJ487" s="112"/>
      <c r="DLK487" s="112"/>
      <c r="DLL487" s="112"/>
      <c r="DLM487" s="112"/>
      <c r="DLN487" s="112"/>
      <c r="DLO487" s="112"/>
      <c r="DLP487" s="112"/>
      <c r="DLQ487" s="112"/>
      <c r="DLR487" s="112"/>
      <c r="DLS487" s="112"/>
      <c r="DLT487" s="112"/>
      <c r="DLU487" s="112"/>
      <c r="DLV487" s="112"/>
      <c r="DLW487" s="112"/>
      <c r="DLX487" s="112"/>
      <c r="DLY487" s="112"/>
      <c r="DLZ487" s="112"/>
      <c r="DMA487" s="112"/>
      <c r="DMB487" s="112"/>
      <c r="DMC487" s="112"/>
      <c r="DMD487" s="112"/>
      <c r="DME487" s="112"/>
      <c r="DMF487" s="112"/>
      <c r="DMG487" s="112"/>
      <c r="DMH487" s="112"/>
      <c r="DMI487" s="112"/>
      <c r="DMJ487" s="112"/>
      <c r="DMK487" s="112"/>
      <c r="DML487" s="112"/>
      <c r="DMM487" s="112"/>
      <c r="DMN487" s="112"/>
      <c r="DMO487" s="112"/>
      <c r="DMP487" s="112"/>
      <c r="DMQ487" s="112"/>
      <c r="DMR487" s="112"/>
      <c r="DMS487" s="112"/>
      <c r="DMT487" s="112"/>
      <c r="DMU487" s="112"/>
      <c r="DMV487" s="112"/>
      <c r="DMW487" s="112"/>
      <c r="DMX487" s="112"/>
      <c r="DMY487" s="112"/>
      <c r="DMZ487" s="112"/>
      <c r="DNA487" s="112"/>
      <c r="DNB487" s="112"/>
      <c r="DNC487" s="112"/>
      <c r="DND487" s="112"/>
      <c r="DNE487" s="112"/>
      <c r="DNF487" s="112"/>
      <c r="DNG487" s="112"/>
      <c r="DNH487" s="112"/>
      <c r="DNI487" s="112"/>
      <c r="DNJ487" s="112"/>
      <c r="DNK487" s="112"/>
      <c r="DNL487" s="112"/>
      <c r="DNM487" s="112"/>
      <c r="DNN487" s="112"/>
      <c r="DNO487" s="112"/>
      <c r="DNP487" s="112"/>
      <c r="DNQ487" s="112"/>
      <c r="DNR487" s="112"/>
      <c r="DNS487" s="112"/>
      <c r="DNT487" s="112"/>
      <c r="DNU487" s="112"/>
      <c r="DNV487" s="112"/>
      <c r="DNW487" s="112"/>
      <c r="DNX487" s="112"/>
      <c r="DNY487" s="112"/>
      <c r="DNZ487" s="112"/>
      <c r="DOA487" s="112"/>
      <c r="DOB487" s="112"/>
      <c r="DOC487" s="112"/>
      <c r="DOD487" s="112"/>
      <c r="DOE487" s="112"/>
      <c r="DOF487" s="112"/>
      <c r="DOG487" s="112"/>
      <c r="DOH487" s="112"/>
      <c r="DOI487" s="112"/>
      <c r="DOJ487" s="112"/>
      <c r="DOK487" s="112"/>
      <c r="DOL487" s="112"/>
      <c r="DOM487" s="112"/>
      <c r="DON487" s="112"/>
      <c r="DOO487" s="112"/>
      <c r="DOP487" s="112"/>
      <c r="DOQ487" s="112"/>
      <c r="DOR487" s="112"/>
      <c r="DOS487" s="112"/>
      <c r="DOT487" s="112"/>
      <c r="DOU487" s="112"/>
      <c r="DOV487" s="112"/>
      <c r="DOW487" s="112"/>
      <c r="DOX487" s="112"/>
      <c r="DOY487" s="112"/>
      <c r="DOZ487" s="112"/>
      <c r="DPA487" s="112"/>
      <c r="DPB487" s="112"/>
      <c r="DPC487" s="112"/>
      <c r="DPD487" s="112"/>
      <c r="DPE487" s="112"/>
      <c r="DPF487" s="112"/>
      <c r="DPG487" s="112"/>
      <c r="DPH487" s="112"/>
      <c r="DPI487" s="112"/>
      <c r="DPJ487" s="112"/>
      <c r="DPK487" s="112"/>
      <c r="DPL487" s="112"/>
      <c r="DPM487" s="112"/>
      <c r="DPN487" s="112"/>
      <c r="DPO487" s="112"/>
      <c r="DPP487" s="112"/>
      <c r="DPQ487" s="112"/>
      <c r="DPR487" s="112"/>
      <c r="DPS487" s="112"/>
      <c r="DPT487" s="112"/>
      <c r="DPU487" s="112"/>
      <c r="DPV487" s="112"/>
      <c r="DPW487" s="112"/>
      <c r="DPX487" s="112"/>
      <c r="DPY487" s="112"/>
      <c r="DPZ487" s="112"/>
      <c r="DQA487" s="112"/>
      <c r="DQB487" s="112"/>
      <c r="DQC487" s="112"/>
      <c r="DQD487" s="112"/>
      <c r="DQE487" s="112"/>
      <c r="DQF487" s="112"/>
      <c r="DQG487" s="112"/>
      <c r="DQH487" s="112"/>
      <c r="DQI487" s="112"/>
      <c r="DQJ487" s="112"/>
      <c r="DQK487" s="112"/>
      <c r="DQL487" s="112"/>
      <c r="DQM487" s="112"/>
      <c r="DQN487" s="112"/>
      <c r="DQO487" s="112"/>
      <c r="DQP487" s="112"/>
      <c r="DQQ487" s="112"/>
      <c r="DQR487" s="112"/>
      <c r="DQS487" s="112"/>
      <c r="DQT487" s="112"/>
      <c r="DQU487" s="112"/>
      <c r="DQV487" s="112"/>
      <c r="DQW487" s="112"/>
      <c r="DQX487" s="112"/>
      <c r="DQY487" s="112"/>
      <c r="DQZ487" s="112"/>
      <c r="DRA487" s="112"/>
      <c r="DRB487" s="112"/>
      <c r="DRC487" s="112"/>
      <c r="DRD487" s="112"/>
      <c r="DRE487" s="112"/>
      <c r="DRF487" s="112"/>
      <c r="DRG487" s="112"/>
      <c r="DRH487" s="112"/>
      <c r="DRI487" s="112"/>
      <c r="DRJ487" s="112"/>
      <c r="DRK487" s="112"/>
      <c r="DRL487" s="112"/>
      <c r="DRM487" s="112"/>
      <c r="DRN487" s="112"/>
      <c r="DRO487" s="112"/>
      <c r="DRP487" s="112"/>
      <c r="DRQ487" s="112"/>
      <c r="DRR487" s="112"/>
      <c r="DRS487" s="112"/>
      <c r="DRT487" s="112"/>
      <c r="DRU487" s="112"/>
      <c r="DRV487" s="112"/>
      <c r="DRW487" s="112"/>
      <c r="DRX487" s="112"/>
      <c r="DRY487" s="112"/>
      <c r="DRZ487" s="112"/>
      <c r="DSA487" s="112"/>
      <c r="DSB487" s="112"/>
      <c r="DSC487" s="112"/>
      <c r="DSD487" s="112"/>
      <c r="DSE487" s="112"/>
      <c r="DSF487" s="112"/>
      <c r="DSG487" s="112"/>
      <c r="DSH487" s="112"/>
      <c r="DSI487" s="112"/>
      <c r="DSJ487" s="112"/>
      <c r="DSK487" s="112"/>
      <c r="DSL487" s="112"/>
      <c r="DSM487" s="112"/>
      <c r="DSN487" s="112"/>
      <c r="DSO487" s="112"/>
      <c r="DSP487" s="112"/>
      <c r="DSQ487" s="112"/>
      <c r="DSR487" s="112"/>
      <c r="DSS487" s="112"/>
      <c r="DST487" s="112"/>
      <c r="DSU487" s="112"/>
      <c r="DSV487" s="112"/>
      <c r="DSW487" s="112"/>
      <c r="DSX487" s="112"/>
      <c r="DSY487" s="112"/>
      <c r="DSZ487" s="112"/>
      <c r="DTA487" s="112"/>
      <c r="DTB487" s="112"/>
      <c r="DTC487" s="112"/>
      <c r="DTD487" s="112"/>
      <c r="DTE487" s="112"/>
      <c r="DTF487" s="112"/>
      <c r="DTG487" s="112"/>
      <c r="DTH487" s="112"/>
      <c r="DTI487" s="112"/>
      <c r="DTJ487" s="112"/>
      <c r="DTK487" s="112"/>
      <c r="DTL487" s="112"/>
      <c r="DTM487" s="112"/>
      <c r="DTN487" s="112"/>
      <c r="DTO487" s="112"/>
      <c r="DTP487" s="112"/>
      <c r="DTQ487" s="112"/>
      <c r="DTR487" s="112"/>
      <c r="DTS487" s="112"/>
      <c r="DTT487" s="112"/>
      <c r="DTU487" s="112"/>
      <c r="DTV487" s="112"/>
      <c r="DTW487" s="112"/>
      <c r="DTX487" s="112"/>
      <c r="DTY487" s="112"/>
      <c r="DTZ487" s="112"/>
      <c r="DUA487" s="112"/>
      <c r="DUB487" s="112"/>
      <c r="DUC487" s="112"/>
      <c r="DUD487" s="112"/>
      <c r="DUE487" s="112"/>
      <c r="DUF487" s="112"/>
      <c r="DUG487" s="112"/>
      <c r="DUH487" s="112"/>
      <c r="DUI487" s="112"/>
      <c r="DUJ487" s="112"/>
      <c r="DUK487" s="112"/>
      <c r="DUL487" s="112"/>
      <c r="DUM487" s="112"/>
      <c r="DUN487" s="112"/>
      <c r="DUO487" s="112"/>
      <c r="DUP487" s="112"/>
      <c r="DUQ487" s="112"/>
      <c r="DUR487" s="112"/>
      <c r="DUS487" s="112"/>
      <c r="DUT487" s="112"/>
      <c r="DUU487" s="112"/>
      <c r="DUV487" s="112"/>
      <c r="DUW487" s="112"/>
      <c r="DUX487" s="112"/>
      <c r="DUY487" s="112"/>
      <c r="DUZ487" s="112"/>
      <c r="DVA487" s="112"/>
      <c r="DVB487" s="112"/>
      <c r="DVC487" s="112"/>
      <c r="DVD487" s="112"/>
      <c r="DVE487" s="112"/>
      <c r="DVF487" s="112"/>
      <c r="DVG487" s="112"/>
      <c r="DVH487" s="112"/>
      <c r="DVI487" s="112"/>
      <c r="DVJ487" s="112"/>
      <c r="DVK487" s="112"/>
      <c r="DVL487" s="112"/>
      <c r="DVM487" s="112"/>
      <c r="DVN487" s="112"/>
      <c r="DVO487" s="112"/>
      <c r="DVP487" s="112"/>
      <c r="DVQ487" s="112"/>
      <c r="DVR487" s="112"/>
      <c r="DVS487" s="112"/>
      <c r="DVT487" s="112"/>
      <c r="DVU487" s="112"/>
      <c r="DVV487" s="112"/>
      <c r="DVW487" s="112"/>
      <c r="DVX487" s="112"/>
      <c r="DVY487" s="112"/>
      <c r="DVZ487" s="112"/>
      <c r="DWA487" s="112"/>
      <c r="DWB487" s="112"/>
      <c r="DWC487" s="112"/>
      <c r="DWD487" s="112"/>
      <c r="DWE487" s="112"/>
      <c r="DWF487" s="112"/>
      <c r="DWG487" s="112"/>
      <c r="DWH487" s="112"/>
      <c r="DWI487" s="112"/>
      <c r="DWJ487" s="112"/>
      <c r="DWK487" s="112"/>
      <c r="DWL487" s="112"/>
      <c r="DWM487" s="112"/>
      <c r="DWN487" s="112"/>
      <c r="DWO487" s="112"/>
      <c r="DWP487" s="112"/>
      <c r="DWQ487" s="112"/>
      <c r="DWR487" s="112"/>
      <c r="DWS487" s="112"/>
      <c r="DWT487" s="112"/>
      <c r="DWU487" s="112"/>
      <c r="DWV487" s="112"/>
      <c r="DWW487" s="112"/>
      <c r="DWX487" s="112"/>
      <c r="DWY487" s="112"/>
      <c r="DWZ487" s="112"/>
      <c r="DXA487" s="112"/>
      <c r="DXB487" s="112"/>
      <c r="DXC487" s="112"/>
      <c r="DXD487" s="112"/>
      <c r="DXE487" s="112"/>
      <c r="DXF487" s="112"/>
      <c r="DXG487" s="112"/>
      <c r="DXH487" s="112"/>
      <c r="DXI487" s="112"/>
      <c r="DXJ487" s="112"/>
      <c r="DXK487" s="112"/>
      <c r="DXL487" s="112"/>
      <c r="DXM487" s="112"/>
      <c r="DXN487" s="112"/>
      <c r="DXO487" s="112"/>
      <c r="DXP487" s="112"/>
      <c r="DXQ487" s="112"/>
      <c r="DXR487" s="112"/>
      <c r="DXS487" s="112"/>
      <c r="DXT487" s="112"/>
      <c r="DXU487" s="112"/>
      <c r="DXV487" s="112"/>
      <c r="DXW487" s="112"/>
      <c r="DXX487" s="112"/>
      <c r="DXY487" s="112"/>
      <c r="DXZ487" s="112"/>
      <c r="DYA487" s="112"/>
      <c r="DYB487" s="112"/>
      <c r="DYC487" s="112"/>
      <c r="DYD487" s="112"/>
      <c r="DYE487" s="112"/>
      <c r="DYF487" s="112"/>
      <c r="DYG487" s="112"/>
      <c r="DYH487" s="112"/>
      <c r="DYI487" s="112"/>
      <c r="DYJ487" s="112"/>
      <c r="DYK487" s="112"/>
      <c r="DYL487" s="112"/>
      <c r="DYM487" s="112"/>
      <c r="DYN487" s="112"/>
      <c r="DYO487" s="112"/>
      <c r="DYP487" s="112"/>
      <c r="DYQ487" s="112"/>
      <c r="DYR487" s="112"/>
      <c r="DYS487" s="112"/>
      <c r="DYT487" s="112"/>
      <c r="DYU487" s="112"/>
      <c r="DYV487" s="112"/>
      <c r="DYW487" s="112"/>
      <c r="DYX487" s="112"/>
      <c r="DYY487" s="112"/>
      <c r="DYZ487" s="112"/>
      <c r="DZA487" s="112"/>
      <c r="DZB487" s="112"/>
      <c r="DZC487" s="112"/>
      <c r="DZD487" s="112"/>
      <c r="DZE487" s="112"/>
      <c r="DZF487" s="112"/>
      <c r="DZG487" s="112"/>
      <c r="DZH487" s="112"/>
      <c r="DZI487" s="112"/>
      <c r="DZJ487" s="112"/>
      <c r="DZK487" s="112"/>
      <c r="DZL487" s="112"/>
      <c r="DZM487" s="112"/>
      <c r="DZN487" s="112"/>
      <c r="DZO487" s="112"/>
      <c r="DZP487" s="112"/>
      <c r="DZQ487" s="112"/>
      <c r="DZR487" s="112"/>
      <c r="DZS487" s="112"/>
      <c r="DZT487" s="112"/>
      <c r="DZU487" s="112"/>
      <c r="DZV487" s="112"/>
      <c r="DZW487" s="112"/>
      <c r="DZX487" s="112"/>
      <c r="DZY487" s="112"/>
      <c r="DZZ487" s="112"/>
      <c r="EAA487" s="112"/>
      <c r="EAB487" s="112"/>
      <c r="EAC487" s="112"/>
      <c r="EAD487" s="112"/>
      <c r="EAE487" s="112"/>
      <c r="EAF487" s="112"/>
      <c r="EAG487" s="112"/>
      <c r="EAH487" s="112"/>
      <c r="EAI487" s="112"/>
      <c r="EAJ487" s="112"/>
      <c r="EAK487" s="112"/>
      <c r="EAL487" s="112"/>
      <c r="EAM487" s="112"/>
      <c r="EAN487" s="112"/>
      <c r="EAO487" s="112"/>
      <c r="EAP487" s="112"/>
      <c r="EAQ487" s="112"/>
      <c r="EAR487" s="112"/>
      <c r="EAS487" s="112"/>
      <c r="EAT487" s="112"/>
      <c r="EAU487" s="112"/>
      <c r="EAV487" s="112"/>
      <c r="EAW487" s="112"/>
      <c r="EAX487" s="112"/>
      <c r="EAY487" s="112"/>
      <c r="EAZ487" s="112"/>
      <c r="EBA487" s="112"/>
      <c r="EBB487" s="112"/>
      <c r="EBC487" s="112"/>
      <c r="EBD487" s="112"/>
      <c r="EBE487" s="112"/>
      <c r="EBF487" s="112"/>
      <c r="EBG487" s="112"/>
      <c r="EBH487" s="112"/>
      <c r="EBI487" s="112"/>
      <c r="EBJ487" s="112"/>
      <c r="EBK487" s="112"/>
      <c r="EBL487" s="112"/>
      <c r="EBM487" s="112"/>
      <c r="EBN487" s="112"/>
      <c r="EBO487" s="112"/>
      <c r="EBP487" s="112"/>
      <c r="EBQ487" s="112"/>
      <c r="EBR487" s="112"/>
      <c r="EBS487" s="112"/>
      <c r="EBT487" s="112"/>
      <c r="EBU487" s="112"/>
      <c r="EBV487" s="112"/>
      <c r="EBW487" s="112"/>
      <c r="EBX487" s="112"/>
      <c r="EBY487" s="112"/>
      <c r="EBZ487" s="112"/>
      <c r="ECA487" s="112"/>
      <c r="ECB487" s="112"/>
      <c r="ECC487" s="112"/>
      <c r="ECD487" s="112"/>
      <c r="ECE487" s="112"/>
      <c r="ECF487" s="112"/>
      <c r="ECG487" s="112"/>
      <c r="ECH487" s="112"/>
      <c r="ECI487" s="112"/>
      <c r="ECJ487" s="112"/>
      <c r="ECK487" s="112"/>
      <c r="ECL487" s="112"/>
      <c r="ECM487" s="112"/>
      <c r="ECN487" s="112"/>
      <c r="ECO487" s="112"/>
      <c r="ECP487" s="112"/>
      <c r="ECQ487" s="112"/>
      <c r="ECR487" s="112"/>
      <c r="ECS487" s="112"/>
      <c r="ECT487" s="112"/>
      <c r="ECU487" s="112"/>
      <c r="ECV487" s="112"/>
      <c r="ECW487" s="112"/>
      <c r="ECX487" s="112"/>
      <c r="ECY487" s="112"/>
      <c r="ECZ487" s="112"/>
      <c r="EDA487" s="112"/>
      <c r="EDB487" s="112"/>
      <c r="EDC487" s="112"/>
      <c r="EDD487" s="112"/>
      <c r="EDE487" s="112"/>
      <c r="EDF487" s="112"/>
      <c r="EDG487" s="112"/>
      <c r="EDH487" s="112"/>
      <c r="EDI487" s="112"/>
      <c r="EDJ487" s="112"/>
      <c r="EDK487" s="112"/>
      <c r="EDL487" s="112"/>
      <c r="EDM487" s="112"/>
      <c r="EDN487" s="112"/>
      <c r="EDO487" s="112"/>
      <c r="EDP487" s="112"/>
      <c r="EDQ487" s="112"/>
      <c r="EDR487" s="112"/>
      <c r="EDS487" s="112"/>
      <c r="EDT487" s="112"/>
      <c r="EDU487" s="112"/>
      <c r="EDV487" s="112"/>
      <c r="EDW487" s="112"/>
      <c r="EDX487" s="112"/>
      <c r="EDY487" s="112"/>
      <c r="EDZ487" s="112"/>
      <c r="EEA487" s="112"/>
      <c r="EEB487" s="112"/>
      <c r="EEC487" s="112"/>
      <c r="EED487" s="112"/>
      <c r="EEE487" s="112"/>
      <c r="EEF487" s="112"/>
      <c r="EEG487" s="112"/>
      <c r="EEH487" s="112"/>
      <c r="EEI487" s="112"/>
      <c r="EEJ487" s="112"/>
      <c r="EEK487" s="112"/>
      <c r="EEL487" s="112"/>
      <c r="EEM487" s="112"/>
      <c r="EEN487" s="112"/>
      <c r="EEO487" s="112"/>
      <c r="EEP487" s="112"/>
      <c r="EEQ487" s="112"/>
      <c r="EER487" s="112"/>
      <c r="EES487" s="112"/>
      <c r="EET487" s="112"/>
      <c r="EEU487" s="112"/>
      <c r="EEV487" s="112"/>
      <c r="EEW487" s="112"/>
      <c r="EEX487" s="112"/>
      <c r="EEY487" s="112"/>
      <c r="EEZ487" s="112"/>
      <c r="EFA487" s="112"/>
      <c r="EFB487" s="112"/>
      <c r="EFC487" s="112"/>
      <c r="EFD487" s="112"/>
      <c r="EFE487" s="112"/>
      <c r="EFF487" s="112"/>
      <c r="EFG487" s="112"/>
      <c r="EFH487" s="112"/>
      <c r="EFI487" s="112"/>
      <c r="EFJ487" s="112"/>
      <c r="EFK487" s="112"/>
      <c r="EFL487" s="112"/>
      <c r="EFM487" s="112"/>
      <c r="EFN487" s="112"/>
      <c r="EFO487" s="112"/>
      <c r="EFP487" s="112"/>
      <c r="EFQ487" s="112"/>
      <c r="EFR487" s="112"/>
      <c r="EFS487" s="112"/>
      <c r="EFT487" s="112"/>
      <c r="EFU487" s="112"/>
      <c r="EFV487" s="112"/>
      <c r="EFW487" s="112"/>
      <c r="EFX487" s="112"/>
      <c r="EFY487" s="112"/>
      <c r="EFZ487" s="112"/>
      <c r="EGA487" s="112"/>
      <c r="EGB487" s="112"/>
      <c r="EGC487" s="112"/>
      <c r="EGD487" s="112"/>
      <c r="EGE487" s="112"/>
      <c r="EGF487" s="112"/>
      <c r="EGG487" s="112"/>
      <c r="EGH487" s="112"/>
      <c r="EGI487" s="112"/>
      <c r="EGJ487" s="112"/>
      <c r="EGK487" s="112"/>
      <c r="EGL487" s="112"/>
      <c r="EGM487" s="112"/>
      <c r="EGN487" s="112"/>
      <c r="EGO487" s="112"/>
      <c r="EGP487" s="112"/>
      <c r="EGQ487" s="112"/>
      <c r="EGR487" s="112"/>
      <c r="EGS487" s="112"/>
      <c r="EGT487" s="112"/>
      <c r="EGU487" s="112"/>
      <c r="EGV487" s="112"/>
      <c r="EGW487" s="112"/>
      <c r="EGX487" s="112"/>
      <c r="EGY487" s="112"/>
      <c r="EGZ487" s="112"/>
      <c r="EHA487" s="112"/>
      <c r="EHB487" s="112"/>
      <c r="EHC487" s="112"/>
      <c r="EHD487" s="112"/>
      <c r="EHE487" s="112"/>
      <c r="EHF487" s="112"/>
      <c r="EHG487" s="112"/>
      <c r="EHH487" s="112"/>
      <c r="EHI487" s="112"/>
      <c r="EHJ487" s="112"/>
      <c r="EHK487" s="112"/>
      <c r="EHL487" s="112"/>
      <c r="EHM487" s="112"/>
      <c r="EHN487" s="112"/>
      <c r="EHO487" s="112"/>
      <c r="EHP487" s="112"/>
      <c r="EHQ487" s="112"/>
      <c r="EHR487" s="112"/>
      <c r="EHS487" s="112"/>
      <c r="EHT487" s="112"/>
      <c r="EHU487" s="112"/>
      <c r="EHV487" s="112"/>
      <c r="EHW487" s="112"/>
      <c r="EHX487" s="112"/>
      <c r="EHY487" s="112"/>
      <c r="EHZ487" s="112"/>
      <c r="EIA487" s="112"/>
      <c r="EIB487" s="112"/>
      <c r="EIC487" s="112"/>
      <c r="EID487" s="112"/>
      <c r="EIE487" s="112"/>
      <c r="EIF487" s="112"/>
      <c r="EIG487" s="112"/>
      <c r="EIH487" s="112"/>
      <c r="EII487" s="112"/>
      <c r="EIJ487" s="112"/>
      <c r="EIK487" s="112"/>
      <c r="EIL487" s="112"/>
      <c r="EIM487" s="112"/>
      <c r="EIN487" s="112"/>
      <c r="EIO487" s="112"/>
      <c r="EIP487" s="112"/>
      <c r="EIQ487" s="112"/>
      <c r="EIR487" s="112"/>
      <c r="EIS487" s="112"/>
      <c r="EIT487" s="112"/>
      <c r="EIU487" s="112"/>
      <c r="EIV487" s="112"/>
      <c r="EIW487" s="112"/>
      <c r="EIX487" s="112"/>
      <c r="EIY487" s="112"/>
      <c r="EIZ487" s="112"/>
      <c r="EJA487" s="112"/>
      <c r="EJB487" s="112"/>
      <c r="EJC487" s="112"/>
      <c r="EJD487" s="112"/>
      <c r="EJE487" s="112"/>
      <c r="EJF487" s="112"/>
      <c r="EJG487" s="112"/>
      <c r="EJH487" s="112"/>
      <c r="EJI487" s="112"/>
      <c r="EJJ487" s="112"/>
      <c r="EJK487" s="112"/>
      <c r="EJL487" s="112"/>
      <c r="EJM487" s="112"/>
      <c r="EJN487" s="112"/>
      <c r="EJO487" s="112"/>
      <c r="EJP487" s="112"/>
      <c r="EJQ487" s="112"/>
      <c r="EJR487" s="112"/>
      <c r="EJS487" s="112"/>
      <c r="EJT487" s="112"/>
      <c r="EJU487" s="112"/>
      <c r="EJV487" s="112"/>
      <c r="EJW487" s="112"/>
      <c r="EJX487" s="112"/>
      <c r="EJY487" s="112"/>
      <c r="EJZ487" s="112"/>
      <c r="EKA487" s="112"/>
      <c r="EKB487" s="112"/>
      <c r="EKC487" s="112"/>
      <c r="EKD487" s="112"/>
      <c r="EKE487" s="112"/>
      <c r="EKF487" s="112"/>
      <c r="EKG487" s="112"/>
      <c r="EKH487" s="112"/>
      <c r="EKI487" s="112"/>
      <c r="EKJ487" s="112"/>
      <c r="EKK487" s="112"/>
      <c r="EKL487" s="112"/>
      <c r="EKM487" s="112"/>
      <c r="EKN487" s="112"/>
      <c r="EKO487" s="112"/>
      <c r="EKP487" s="112"/>
      <c r="EKQ487" s="112"/>
      <c r="EKR487" s="112"/>
      <c r="EKS487" s="112"/>
      <c r="EKT487" s="112"/>
      <c r="EKU487" s="112"/>
      <c r="EKV487" s="112"/>
      <c r="EKW487" s="112"/>
      <c r="EKX487" s="112"/>
      <c r="EKY487" s="112"/>
      <c r="EKZ487" s="112"/>
      <c r="ELA487" s="112"/>
      <c r="ELB487" s="112"/>
      <c r="ELC487" s="112"/>
      <c r="ELD487" s="112"/>
      <c r="ELE487" s="112"/>
      <c r="ELF487" s="112"/>
      <c r="ELG487" s="112"/>
      <c r="ELH487" s="112"/>
      <c r="ELI487" s="112"/>
      <c r="ELJ487" s="112"/>
      <c r="ELK487" s="112"/>
      <c r="ELL487" s="112"/>
      <c r="ELM487" s="112"/>
      <c r="ELN487" s="112"/>
      <c r="ELO487" s="112"/>
      <c r="ELP487" s="112"/>
      <c r="ELQ487" s="112"/>
      <c r="ELR487" s="112"/>
      <c r="ELS487" s="112"/>
      <c r="ELT487" s="112"/>
      <c r="ELU487" s="112"/>
      <c r="ELV487" s="112"/>
      <c r="ELW487" s="112"/>
      <c r="ELX487" s="112"/>
      <c r="ELY487" s="112"/>
      <c r="ELZ487" s="112"/>
      <c r="EMA487" s="112"/>
      <c r="EMB487" s="112"/>
      <c r="EMC487" s="112"/>
      <c r="EMD487" s="112"/>
      <c r="EME487" s="112"/>
      <c r="EMF487" s="112"/>
      <c r="EMG487" s="112"/>
      <c r="EMH487" s="112"/>
      <c r="EMI487" s="112"/>
      <c r="EMJ487" s="112"/>
      <c r="EMK487" s="112"/>
      <c r="EML487" s="112"/>
      <c r="EMM487" s="112"/>
      <c r="EMN487" s="112"/>
      <c r="EMO487" s="112"/>
      <c r="EMP487" s="112"/>
      <c r="EMQ487" s="112"/>
      <c r="EMR487" s="112"/>
      <c r="EMS487" s="112"/>
      <c r="EMT487" s="112"/>
      <c r="EMU487" s="112"/>
      <c r="EMV487" s="112"/>
      <c r="EMW487" s="112"/>
      <c r="EMX487" s="112"/>
      <c r="EMY487" s="112"/>
      <c r="EMZ487" s="112"/>
      <c r="ENA487" s="112"/>
      <c r="ENB487" s="112"/>
      <c r="ENC487" s="112"/>
      <c r="END487" s="112"/>
      <c r="ENE487" s="112"/>
      <c r="ENF487" s="112"/>
      <c r="ENG487" s="112"/>
      <c r="ENH487" s="112"/>
      <c r="ENI487" s="112"/>
      <c r="ENJ487" s="112"/>
      <c r="ENK487" s="112"/>
      <c r="ENL487" s="112"/>
      <c r="ENM487" s="112"/>
      <c r="ENN487" s="112"/>
      <c r="ENO487" s="112"/>
      <c r="ENP487" s="112"/>
      <c r="ENQ487" s="112"/>
      <c r="ENR487" s="112"/>
      <c r="ENS487" s="112"/>
      <c r="ENT487" s="112"/>
      <c r="ENU487" s="112"/>
      <c r="ENV487" s="112"/>
      <c r="ENW487" s="112"/>
      <c r="ENX487" s="112"/>
      <c r="ENY487" s="112"/>
      <c r="ENZ487" s="112"/>
      <c r="EOA487" s="112"/>
      <c r="EOB487" s="112"/>
      <c r="EOC487" s="112"/>
      <c r="EOD487" s="112"/>
      <c r="EOE487" s="112"/>
      <c r="EOF487" s="112"/>
      <c r="EOG487" s="112"/>
      <c r="EOH487" s="112"/>
      <c r="EOI487" s="112"/>
      <c r="EOJ487" s="112"/>
      <c r="EOK487" s="112"/>
      <c r="EOL487" s="112"/>
      <c r="EOM487" s="112"/>
      <c r="EON487" s="112"/>
      <c r="EOO487" s="112"/>
      <c r="EOP487" s="112"/>
      <c r="EOQ487" s="112"/>
      <c r="EOR487" s="112"/>
      <c r="EOS487" s="112"/>
      <c r="EOT487" s="112"/>
      <c r="EOU487" s="112"/>
      <c r="EOV487" s="112"/>
      <c r="EOW487" s="112"/>
      <c r="EOX487" s="112"/>
      <c r="EOY487" s="112"/>
      <c r="EOZ487" s="112"/>
      <c r="EPA487" s="112"/>
      <c r="EPB487" s="112"/>
      <c r="EPC487" s="112"/>
      <c r="EPD487" s="112"/>
      <c r="EPE487" s="112"/>
      <c r="EPF487" s="112"/>
      <c r="EPG487" s="112"/>
      <c r="EPH487" s="112"/>
      <c r="EPI487" s="112"/>
      <c r="EPJ487" s="112"/>
      <c r="EPK487" s="112"/>
      <c r="EPL487" s="112"/>
      <c r="EPM487" s="112"/>
      <c r="EPN487" s="112"/>
      <c r="EPO487" s="112"/>
      <c r="EPP487" s="112"/>
      <c r="EPQ487" s="112"/>
      <c r="EPR487" s="112"/>
      <c r="EPS487" s="112"/>
      <c r="EPT487" s="112"/>
      <c r="EPU487" s="112"/>
      <c r="EPV487" s="112"/>
      <c r="EPW487" s="112"/>
      <c r="EPX487" s="112"/>
      <c r="EPY487" s="112"/>
      <c r="EPZ487" s="112"/>
      <c r="EQA487" s="112"/>
      <c r="EQB487" s="112"/>
      <c r="EQC487" s="112"/>
      <c r="EQD487" s="112"/>
      <c r="EQE487" s="112"/>
      <c r="EQF487" s="112"/>
      <c r="EQG487" s="112"/>
      <c r="EQH487" s="112"/>
      <c r="EQI487" s="112"/>
      <c r="EQJ487" s="112"/>
      <c r="EQK487" s="112"/>
      <c r="EQL487" s="112"/>
      <c r="EQM487" s="112"/>
      <c r="EQN487" s="112"/>
      <c r="EQO487" s="112"/>
      <c r="EQP487" s="112"/>
      <c r="EQQ487" s="112"/>
      <c r="EQR487" s="112"/>
      <c r="EQS487" s="112"/>
      <c r="EQT487" s="112"/>
      <c r="EQU487" s="112"/>
      <c r="EQV487" s="112"/>
      <c r="EQW487" s="112"/>
      <c r="EQX487" s="112"/>
      <c r="EQY487" s="112"/>
      <c r="EQZ487" s="112"/>
      <c r="ERA487" s="112"/>
      <c r="ERB487" s="112"/>
      <c r="ERC487" s="112"/>
      <c r="ERD487" s="112"/>
      <c r="ERE487" s="112"/>
      <c r="ERF487" s="112"/>
      <c r="ERG487" s="112"/>
      <c r="ERH487" s="112"/>
      <c r="ERI487" s="112"/>
      <c r="ERJ487" s="112"/>
      <c r="ERK487" s="112"/>
      <c r="ERL487" s="112"/>
      <c r="ERM487" s="112"/>
      <c r="ERN487" s="112"/>
      <c r="ERO487" s="112"/>
      <c r="ERP487" s="112"/>
      <c r="ERQ487" s="112"/>
      <c r="ERR487" s="112"/>
      <c r="ERS487" s="112"/>
      <c r="ERT487" s="112"/>
      <c r="ERU487" s="112"/>
      <c r="ERV487" s="112"/>
      <c r="ERW487" s="112"/>
      <c r="ERX487" s="112"/>
      <c r="ERY487" s="112"/>
      <c r="ERZ487" s="112"/>
      <c r="ESA487" s="112"/>
      <c r="ESB487" s="112"/>
      <c r="ESC487" s="112"/>
      <c r="ESD487" s="112"/>
      <c r="ESE487" s="112"/>
      <c r="ESF487" s="112"/>
      <c r="ESG487" s="112"/>
      <c r="ESH487" s="112"/>
      <c r="ESI487" s="112"/>
      <c r="ESJ487" s="112"/>
      <c r="ESK487" s="112"/>
      <c r="ESL487" s="112"/>
      <c r="ESM487" s="112"/>
      <c r="ESN487" s="112"/>
      <c r="ESO487" s="112"/>
      <c r="ESP487" s="112"/>
      <c r="ESQ487" s="112"/>
      <c r="ESR487" s="112"/>
      <c r="ESS487" s="112"/>
      <c r="EST487" s="112"/>
      <c r="ESU487" s="112"/>
      <c r="ESV487" s="112"/>
      <c r="ESW487" s="112"/>
      <c r="ESX487" s="112"/>
      <c r="ESY487" s="112"/>
      <c r="ESZ487" s="112"/>
      <c r="ETA487" s="112"/>
      <c r="ETB487" s="112"/>
      <c r="ETC487" s="112"/>
      <c r="ETD487" s="112"/>
      <c r="ETE487" s="112"/>
      <c r="ETF487" s="112"/>
      <c r="ETG487" s="112"/>
      <c r="ETH487" s="112"/>
      <c r="ETI487" s="112"/>
      <c r="ETJ487" s="112"/>
      <c r="ETK487" s="112"/>
      <c r="ETL487" s="112"/>
      <c r="ETM487" s="112"/>
      <c r="ETN487" s="112"/>
      <c r="ETO487" s="112"/>
      <c r="ETP487" s="112"/>
      <c r="ETQ487" s="112"/>
      <c r="ETR487" s="112"/>
      <c r="ETS487" s="112"/>
      <c r="ETT487" s="112"/>
      <c r="ETU487" s="112"/>
      <c r="ETV487" s="112"/>
      <c r="ETW487" s="112"/>
      <c r="ETX487" s="112"/>
      <c r="ETY487" s="112"/>
      <c r="ETZ487" s="112"/>
      <c r="EUA487" s="112"/>
      <c r="EUB487" s="112"/>
      <c r="EUC487" s="112"/>
      <c r="EUD487" s="112"/>
      <c r="EUE487" s="112"/>
      <c r="EUF487" s="112"/>
      <c r="EUG487" s="112"/>
      <c r="EUH487" s="112"/>
      <c r="EUI487" s="112"/>
      <c r="EUJ487" s="112"/>
      <c r="EUK487" s="112"/>
      <c r="EUL487" s="112"/>
      <c r="EUM487" s="112"/>
      <c r="EUN487" s="112"/>
      <c r="EUO487" s="112"/>
      <c r="EUP487" s="112"/>
      <c r="EUQ487" s="112"/>
      <c r="EUR487" s="112"/>
      <c r="EUS487" s="112"/>
      <c r="EUT487" s="112"/>
      <c r="EUU487" s="112"/>
      <c r="EUV487" s="112"/>
      <c r="EUW487" s="112"/>
      <c r="EUX487" s="112"/>
      <c r="EUY487" s="112"/>
      <c r="EUZ487" s="112"/>
      <c r="EVA487" s="112"/>
      <c r="EVB487" s="112"/>
      <c r="EVC487" s="112"/>
      <c r="EVD487" s="112"/>
      <c r="EVE487" s="112"/>
      <c r="EVF487" s="112"/>
      <c r="EVG487" s="112"/>
      <c r="EVH487" s="112"/>
      <c r="EVI487" s="112"/>
      <c r="EVJ487" s="112"/>
      <c r="EVK487" s="112"/>
      <c r="EVL487" s="112"/>
      <c r="EVM487" s="112"/>
      <c r="EVN487" s="112"/>
      <c r="EVO487" s="112"/>
      <c r="EVP487" s="112"/>
      <c r="EVQ487" s="112"/>
      <c r="EVR487" s="112"/>
      <c r="EVS487" s="112"/>
      <c r="EVT487" s="112"/>
      <c r="EVU487" s="112"/>
      <c r="EVV487" s="112"/>
      <c r="EVW487" s="112"/>
      <c r="EVX487" s="112"/>
      <c r="EVY487" s="112"/>
      <c r="EVZ487" s="112"/>
      <c r="EWA487" s="112"/>
      <c r="EWB487" s="112"/>
      <c r="EWC487" s="112"/>
      <c r="EWD487" s="112"/>
      <c r="EWE487" s="112"/>
      <c r="EWF487" s="112"/>
      <c r="EWG487" s="112"/>
      <c r="EWH487" s="112"/>
      <c r="EWI487" s="112"/>
      <c r="EWJ487" s="112"/>
      <c r="EWK487" s="112"/>
      <c r="EWL487" s="112"/>
      <c r="EWM487" s="112"/>
      <c r="EWN487" s="112"/>
      <c r="EWO487" s="112"/>
      <c r="EWP487" s="112"/>
      <c r="EWQ487" s="112"/>
      <c r="EWR487" s="112"/>
      <c r="EWS487" s="112"/>
      <c r="EWT487" s="112"/>
      <c r="EWU487" s="112"/>
      <c r="EWV487" s="112"/>
      <c r="EWW487" s="112"/>
      <c r="EWX487" s="112"/>
      <c r="EWY487" s="112"/>
      <c r="EWZ487" s="112"/>
      <c r="EXA487" s="112"/>
      <c r="EXB487" s="112"/>
      <c r="EXC487" s="112"/>
      <c r="EXD487" s="112"/>
      <c r="EXE487" s="112"/>
      <c r="EXF487" s="112"/>
      <c r="EXG487" s="112"/>
      <c r="EXH487" s="112"/>
      <c r="EXI487" s="112"/>
      <c r="EXJ487" s="112"/>
      <c r="EXK487" s="112"/>
      <c r="EXL487" s="112"/>
      <c r="EXM487" s="112"/>
      <c r="EXN487" s="112"/>
      <c r="EXO487" s="112"/>
      <c r="EXP487" s="112"/>
      <c r="EXQ487" s="112"/>
      <c r="EXR487" s="112"/>
      <c r="EXS487" s="112"/>
      <c r="EXT487" s="112"/>
      <c r="EXU487" s="112"/>
      <c r="EXV487" s="112"/>
      <c r="EXW487" s="112"/>
      <c r="EXX487" s="112"/>
      <c r="EXY487" s="112"/>
      <c r="EXZ487" s="112"/>
      <c r="EYA487" s="112"/>
      <c r="EYB487" s="112"/>
      <c r="EYC487" s="112"/>
      <c r="EYD487" s="112"/>
      <c r="EYE487" s="112"/>
      <c r="EYF487" s="112"/>
      <c r="EYG487" s="112"/>
      <c r="EYH487" s="112"/>
      <c r="EYI487" s="112"/>
      <c r="EYJ487" s="112"/>
      <c r="EYK487" s="112"/>
      <c r="EYL487" s="112"/>
      <c r="EYM487" s="112"/>
      <c r="EYN487" s="112"/>
      <c r="EYO487" s="112"/>
      <c r="EYP487" s="112"/>
      <c r="EYQ487" s="112"/>
      <c r="EYR487" s="112"/>
      <c r="EYS487" s="112"/>
      <c r="EYT487" s="112"/>
      <c r="EYU487" s="112"/>
      <c r="EYV487" s="112"/>
      <c r="EYW487" s="112"/>
      <c r="EYX487" s="112"/>
      <c r="EYY487" s="112"/>
      <c r="EYZ487" s="112"/>
      <c r="EZA487" s="112"/>
      <c r="EZB487" s="112"/>
      <c r="EZC487" s="112"/>
      <c r="EZD487" s="112"/>
      <c r="EZE487" s="112"/>
      <c r="EZF487" s="112"/>
      <c r="EZG487" s="112"/>
      <c r="EZH487" s="112"/>
      <c r="EZI487" s="112"/>
      <c r="EZJ487" s="112"/>
      <c r="EZK487" s="112"/>
      <c r="EZL487" s="112"/>
      <c r="EZM487" s="112"/>
      <c r="EZN487" s="112"/>
      <c r="EZO487" s="112"/>
      <c r="EZP487" s="112"/>
      <c r="EZQ487" s="112"/>
      <c r="EZR487" s="112"/>
      <c r="EZS487" s="112"/>
      <c r="EZT487" s="112"/>
      <c r="EZU487" s="112"/>
      <c r="EZV487" s="112"/>
      <c r="EZW487" s="112"/>
      <c r="EZX487" s="112"/>
      <c r="EZY487" s="112"/>
      <c r="EZZ487" s="112"/>
      <c r="FAA487" s="112"/>
      <c r="FAB487" s="112"/>
      <c r="FAC487" s="112"/>
      <c r="FAD487" s="112"/>
      <c r="FAE487" s="112"/>
      <c r="FAF487" s="112"/>
      <c r="FAG487" s="112"/>
      <c r="FAH487" s="112"/>
      <c r="FAI487" s="112"/>
      <c r="FAJ487" s="112"/>
      <c r="FAK487" s="112"/>
      <c r="FAL487" s="112"/>
      <c r="FAM487" s="112"/>
      <c r="FAN487" s="112"/>
      <c r="FAO487" s="112"/>
      <c r="FAP487" s="112"/>
      <c r="FAQ487" s="112"/>
      <c r="FAR487" s="112"/>
      <c r="FAS487" s="112"/>
      <c r="FAT487" s="112"/>
      <c r="FAU487" s="112"/>
      <c r="FAV487" s="112"/>
      <c r="FAW487" s="112"/>
      <c r="FAX487" s="112"/>
      <c r="FAY487" s="112"/>
      <c r="FAZ487" s="112"/>
      <c r="FBA487" s="112"/>
      <c r="FBB487" s="112"/>
      <c r="FBC487" s="112"/>
      <c r="FBD487" s="112"/>
      <c r="FBE487" s="112"/>
      <c r="FBF487" s="112"/>
      <c r="FBG487" s="112"/>
      <c r="FBH487" s="112"/>
      <c r="FBI487" s="112"/>
      <c r="FBJ487" s="112"/>
      <c r="FBK487" s="112"/>
      <c r="FBL487" s="112"/>
      <c r="FBM487" s="112"/>
      <c r="FBN487" s="112"/>
      <c r="FBO487" s="112"/>
      <c r="FBP487" s="112"/>
      <c r="FBQ487" s="112"/>
      <c r="FBR487" s="112"/>
      <c r="FBS487" s="112"/>
      <c r="FBT487" s="112"/>
      <c r="FBU487" s="112"/>
      <c r="FBV487" s="112"/>
      <c r="FBW487" s="112"/>
      <c r="FBX487" s="112"/>
      <c r="FBY487" s="112"/>
      <c r="FBZ487" s="112"/>
      <c r="FCA487" s="112"/>
      <c r="FCB487" s="112"/>
      <c r="FCC487" s="112"/>
      <c r="FCD487" s="112"/>
      <c r="FCE487" s="112"/>
      <c r="FCF487" s="112"/>
      <c r="FCG487" s="112"/>
      <c r="FCH487" s="112"/>
      <c r="FCI487" s="112"/>
      <c r="FCJ487" s="112"/>
      <c r="FCK487" s="112"/>
      <c r="FCL487" s="112"/>
      <c r="FCM487" s="112"/>
      <c r="FCN487" s="112"/>
      <c r="FCO487" s="112"/>
      <c r="FCP487" s="112"/>
      <c r="FCQ487" s="112"/>
      <c r="FCR487" s="112"/>
      <c r="FCS487" s="112"/>
      <c r="FCT487" s="112"/>
      <c r="FCU487" s="112"/>
      <c r="FCV487" s="112"/>
      <c r="FCW487" s="112"/>
      <c r="FCX487" s="112"/>
      <c r="FCY487" s="112"/>
      <c r="FCZ487" s="112"/>
      <c r="FDA487" s="112"/>
      <c r="FDB487" s="112"/>
      <c r="FDC487" s="112"/>
      <c r="FDD487" s="112"/>
      <c r="FDE487" s="112"/>
      <c r="FDF487" s="112"/>
      <c r="FDG487" s="112"/>
      <c r="FDH487" s="112"/>
      <c r="FDI487" s="112"/>
      <c r="FDJ487" s="112"/>
      <c r="FDK487" s="112"/>
      <c r="FDL487" s="112"/>
      <c r="FDM487" s="112"/>
      <c r="FDN487" s="112"/>
      <c r="FDO487" s="112"/>
      <c r="FDP487" s="112"/>
      <c r="FDQ487" s="112"/>
      <c r="FDR487" s="112"/>
      <c r="FDS487" s="112"/>
      <c r="FDT487" s="112"/>
      <c r="FDU487" s="112"/>
      <c r="FDV487" s="112"/>
      <c r="FDW487" s="112"/>
      <c r="FDX487" s="112"/>
      <c r="FDY487" s="112"/>
      <c r="FDZ487" s="112"/>
      <c r="FEA487" s="112"/>
      <c r="FEB487" s="112"/>
      <c r="FEC487" s="112"/>
      <c r="FED487" s="112"/>
      <c r="FEE487" s="112"/>
      <c r="FEF487" s="112"/>
      <c r="FEG487" s="112"/>
      <c r="FEH487" s="112"/>
      <c r="FEI487" s="112"/>
      <c r="FEJ487" s="112"/>
      <c r="FEK487" s="112"/>
      <c r="FEL487" s="112"/>
      <c r="FEM487" s="112"/>
      <c r="FEN487" s="112"/>
      <c r="FEO487" s="112"/>
      <c r="FEP487" s="112"/>
      <c r="FEQ487" s="112"/>
      <c r="FER487" s="112"/>
      <c r="FES487" s="112"/>
      <c r="FET487" s="112"/>
      <c r="FEU487" s="112"/>
      <c r="FEV487" s="112"/>
      <c r="FEW487" s="112"/>
      <c r="FEX487" s="112"/>
      <c r="FEY487" s="112"/>
      <c r="FEZ487" s="112"/>
      <c r="FFA487" s="112"/>
      <c r="FFB487" s="112"/>
      <c r="FFC487" s="112"/>
      <c r="FFD487" s="112"/>
      <c r="FFE487" s="112"/>
      <c r="FFF487" s="112"/>
      <c r="FFG487" s="112"/>
      <c r="FFH487" s="112"/>
      <c r="FFI487" s="112"/>
      <c r="FFJ487" s="112"/>
      <c r="FFK487" s="112"/>
      <c r="FFL487" s="112"/>
      <c r="FFM487" s="112"/>
      <c r="FFN487" s="112"/>
      <c r="FFO487" s="112"/>
      <c r="FFP487" s="112"/>
      <c r="FFQ487" s="112"/>
      <c r="FFR487" s="112"/>
      <c r="FFS487" s="112"/>
      <c r="FFT487" s="112"/>
      <c r="FFU487" s="112"/>
      <c r="FFV487" s="112"/>
      <c r="FFW487" s="112"/>
      <c r="FFX487" s="112"/>
      <c r="FFY487" s="112"/>
      <c r="FFZ487" s="112"/>
      <c r="FGA487" s="112"/>
      <c r="FGB487" s="112"/>
      <c r="FGC487" s="112"/>
      <c r="FGD487" s="112"/>
      <c r="FGE487" s="112"/>
      <c r="FGF487" s="112"/>
      <c r="FGG487" s="112"/>
      <c r="FGH487" s="112"/>
      <c r="FGI487" s="112"/>
      <c r="FGJ487" s="112"/>
      <c r="FGK487" s="112"/>
      <c r="FGL487" s="112"/>
      <c r="FGM487" s="112"/>
      <c r="FGN487" s="112"/>
      <c r="FGO487" s="112"/>
      <c r="FGP487" s="112"/>
      <c r="FGQ487" s="112"/>
      <c r="FGR487" s="112"/>
      <c r="FGS487" s="112"/>
      <c r="FGT487" s="112"/>
      <c r="FGU487" s="112"/>
      <c r="FGV487" s="112"/>
      <c r="FGW487" s="112"/>
      <c r="FGX487" s="112"/>
      <c r="FGY487" s="112"/>
      <c r="FGZ487" s="112"/>
      <c r="FHA487" s="112"/>
      <c r="FHB487" s="112"/>
      <c r="FHC487" s="112"/>
      <c r="FHD487" s="112"/>
      <c r="FHE487" s="112"/>
      <c r="FHF487" s="112"/>
      <c r="FHG487" s="112"/>
      <c r="FHH487" s="112"/>
      <c r="FHI487" s="112"/>
      <c r="FHJ487" s="112"/>
      <c r="FHK487" s="112"/>
      <c r="FHL487" s="112"/>
      <c r="FHM487" s="112"/>
      <c r="FHN487" s="112"/>
      <c r="FHO487" s="112"/>
      <c r="FHP487" s="112"/>
      <c r="FHQ487" s="112"/>
      <c r="FHR487" s="112"/>
      <c r="FHS487" s="112"/>
      <c r="FHT487" s="112"/>
      <c r="FHU487" s="112"/>
      <c r="FHV487" s="112"/>
      <c r="FHW487" s="112"/>
      <c r="FHX487" s="112"/>
      <c r="FHY487" s="112"/>
      <c r="FHZ487" s="112"/>
      <c r="FIA487" s="112"/>
      <c r="FIB487" s="112"/>
      <c r="FIC487" s="112"/>
      <c r="FID487" s="112"/>
      <c r="FIE487" s="112"/>
      <c r="FIF487" s="112"/>
      <c r="FIG487" s="112"/>
      <c r="FIH487" s="112"/>
      <c r="FII487" s="112"/>
      <c r="FIJ487" s="112"/>
      <c r="FIK487" s="112"/>
      <c r="FIL487" s="112"/>
      <c r="FIM487" s="112"/>
      <c r="FIN487" s="112"/>
      <c r="FIO487" s="112"/>
      <c r="FIP487" s="112"/>
      <c r="FIQ487" s="112"/>
      <c r="FIR487" s="112"/>
      <c r="FIS487" s="112"/>
      <c r="FIT487" s="112"/>
      <c r="FIU487" s="112"/>
      <c r="FIV487" s="112"/>
      <c r="FIW487" s="112"/>
      <c r="FIX487" s="112"/>
      <c r="FIY487" s="112"/>
      <c r="FIZ487" s="112"/>
      <c r="FJA487" s="112"/>
      <c r="FJB487" s="112"/>
      <c r="FJC487" s="112"/>
      <c r="FJD487" s="112"/>
      <c r="FJE487" s="112"/>
      <c r="FJF487" s="112"/>
      <c r="FJG487" s="112"/>
      <c r="FJH487" s="112"/>
      <c r="FJI487" s="112"/>
      <c r="FJJ487" s="112"/>
      <c r="FJK487" s="112"/>
      <c r="FJL487" s="112"/>
      <c r="FJM487" s="112"/>
      <c r="FJN487" s="112"/>
      <c r="FJO487" s="112"/>
      <c r="FJP487" s="112"/>
      <c r="FJQ487" s="112"/>
      <c r="FJR487" s="112"/>
      <c r="FJS487" s="112"/>
      <c r="FJT487" s="112"/>
      <c r="FJU487" s="112"/>
      <c r="FJV487" s="112"/>
      <c r="FJW487" s="112"/>
      <c r="FJX487" s="112"/>
      <c r="FJY487" s="112"/>
      <c r="FJZ487" s="112"/>
      <c r="FKA487" s="112"/>
      <c r="FKB487" s="112"/>
      <c r="FKC487" s="112"/>
      <c r="FKD487" s="112"/>
      <c r="FKE487" s="112"/>
      <c r="FKF487" s="112"/>
      <c r="FKG487" s="112"/>
      <c r="FKH487" s="112"/>
      <c r="FKI487" s="112"/>
      <c r="FKJ487" s="112"/>
      <c r="FKK487" s="112"/>
      <c r="FKL487" s="112"/>
      <c r="FKM487" s="112"/>
      <c r="FKN487" s="112"/>
      <c r="FKO487" s="112"/>
      <c r="FKP487" s="112"/>
      <c r="FKQ487" s="112"/>
      <c r="FKR487" s="112"/>
      <c r="FKS487" s="112"/>
      <c r="FKT487" s="112"/>
      <c r="FKU487" s="112"/>
      <c r="FKV487" s="112"/>
      <c r="FKW487" s="112"/>
      <c r="FKX487" s="112"/>
      <c r="FKY487" s="112"/>
      <c r="FKZ487" s="112"/>
      <c r="FLA487" s="112"/>
      <c r="FLB487" s="112"/>
      <c r="FLC487" s="112"/>
      <c r="FLD487" s="112"/>
      <c r="FLE487" s="112"/>
      <c r="FLF487" s="112"/>
      <c r="FLG487" s="112"/>
      <c r="FLH487" s="112"/>
      <c r="FLI487" s="112"/>
      <c r="FLJ487" s="112"/>
      <c r="FLK487" s="112"/>
      <c r="FLL487" s="112"/>
      <c r="FLM487" s="112"/>
      <c r="FLN487" s="112"/>
      <c r="FLO487" s="112"/>
      <c r="FLP487" s="112"/>
      <c r="FLQ487" s="112"/>
      <c r="FLR487" s="112"/>
      <c r="FLS487" s="112"/>
      <c r="FLT487" s="112"/>
      <c r="FLU487" s="112"/>
      <c r="FLV487" s="112"/>
      <c r="FLW487" s="112"/>
      <c r="FLX487" s="112"/>
      <c r="FLY487" s="112"/>
      <c r="FLZ487" s="112"/>
      <c r="FMA487" s="112"/>
      <c r="FMB487" s="112"/>
      <c r="FMC487" s="112"/>
      <c r="FMD487" s="112"/>
      <c r="FME487" s="112"/>
      <c r="FMF487" s="112"/>
      <c r="FMG487" s="112"/>
      <c r="FMH487" s="112"/>
      <c r="FMI487" s="112"/>
      <c r="FMJ487" s="112"/>
      <c r="FMK487" s="112"/>
      <c r="FML487" s="112"/>
      <c r="FMM487" s="112"/>
      <c r="FMN487" s="112"/>
      <c r="FMO487" s="112"/>
      <c r="FMP487" s="112"/>
      <c r="FMQ487" s="112"/>
      <c r="FMR487" s="112"/>
      <c r="FMS487" s="112"/>
      <c r="FMT487" s="112"/>
      <c r="FMU487" s="112"/>
      <c r="FMV487" s="112"/>
      <c r="FMW487" s="112"/>
      <c r="FMX487" s="112"/>
      <c r="FMY487" s="112"/>
      <c r="FMZ487" s="112"/>
      <c r="FNA487" s="112"/>
      <c r="FNB487" s="112"/>
      <c r="FNC487" s="112"/>
      <c r="FND487" s="112"/>
      <c r="FNE487" s="112"/>
      <c r="FNF487" s="112"/>
      <c r="FNG487" s="112"/>
      <c r="FNH487" s="112"/>
      <c r="FNI487" s="112"/>
      <c r="FNJ487" s="112"/>
      <c r="FNK487" s="112"/>
      <c r="FNL487" s="112"/>
      <c r="FNM487" s="112"/>
      <c r="FNN487" s="112"/>
      <c r="FNO487" s="112"/>
      <c r="FNP487" s="112"/>
      <c r="FNQ487" s="112"/>
      <c r="FNR487" s="112"/>
      <c r="FNS487" s="112"/>
      <c r="FNT487" s="112"/>
      <c r="FNU487" s="112"/>
      <c r="FNV487" s="112"/>
      <c r="FNW487" s="112"/>
      <c r="FNX487" s="112"/>
      <c r="FNY487" s="112"/>
      <c r="FNZ487" s="112"/>
      <c r="FOA487" s="112"/>
      <c r="FOB487" s="112"/>
      <c r="FOC487" s="112"/>
      <c r="FOD487" s="112"/>
      <c r="FOE487" s="112"/>
      <c r="FOF487" s="112"/>
      <c r="FOG487" s="112"/>
      <c r="FOH487" s="112"/>
      <c r="FOI487" s="112"/>
      <c r="FOJ487" s="112"/>
      <c r="FOK487" s="112"/>
      <c r="FOL487" s="112"/>
      <c r="FOM487" s="112"/>
      <c r="FON487" s="112"/>
      <c r="FOO487" s="112"/>
      <c r="FOP487" s="112"/>
      <c r="FOQ487" s="112"/>
      <c r="FOR487" s="112"/>
      <c r="FOS487" s="112"/>
      <c r="FOT487" s="112"/>
      <c r="FOU487" s="112"/>
      <c r="FOV487" s="112"/>
      <c r="FOW487" s="112"/>
      <c r="FOX487" s="112"/>
      <c r="FOY487" s="112"/>
      <c r="FOZ487" s="112"/>
      <c r="FPA487" s="112"/>
      <c r="FPB487" s="112"/>
      <c r="FPC487" s="112"/>
      <c r="FPD487" s="112"/>
      <c r="FPE487" s="112"/>
      <c r="FPF487" s="112"/>
      <c r="FPG487" s="112"/>
      <c r="FPH487" s="112"/>
      <c r="FPI487" s="112"/>
      <c r="FPJ487" s="112"/>
      <c r="FPK487" s="112"/>
      <c r="FPL487" s="112"/>
      <c r="FPM487" s="112"/>
      <c r="FPN487" s="112"/>
      <c r="FPO487" s="112"/>
      <c r="FPP487" s="112"/>
      <c r="FPQ487" s="112"/>
      <c r="FPR487" s="112"/>
      <c r="FPS487" s="112"/>
      <c r="FPT487" s="112"/>
      <c r="FPU487" s="112"/>
      <c r="FPV487" s="112"/>
      <c r="FPW487" s="112"/>
      <c r="FPX487" s="112"/>
      <c r="FPY487" s="112"/>
      <c r="FPZ487" s="112"/>
      <c r="FQA487" s="112"/>
      <c r="FQB487" s="112"/>
      <c r="FQC487" s="112"/>
      <c r="FQD487" s="112"/>
      <c r="FQE487" s="112"/>
      <c r="FQF487" s="112"/>
      <c r="FQG487" s="112"/>
      <c r="FQH487" s="112"/>
      <c r="FQI487" s="112"/>
      <c r="FQJ487" s="112"/>
      <c r="FQK487" s="112"/>
      <c r="FQL487" s="112"/>
      <c r="FQM487" s="112"/>
      <c r="FQN487" s="112"/>
      <c r="FQO487" s="112"/>
      <c r="FQP487" s="112"/>
      <c r="FQQ487" s="112"/>
      <c r="FQR487" s="112"/>
      <c r="FQS487" s="112"/>
      <c r="FQT487" s="112"/>
      <c r="FQU487" s="112"/>
      <c r="FQV487" s="112"/>
      <c r="FQW487" s="112"/>
      <c r="FQX487" s="112"/>
      <c r="FQY487" s="112"/>
      <c r="FQZ487" s="112"/>
      <c r="FRA487" s="112"/>
      <c r="FRB487" s="112"/>
      <c r="FRC487" s="112"/>
      <c r="FRD487" s="112"/>
      <c r="FRE487" s="112"/>
      <c r="FRF487" s="112"/>
      <c r="FRG487" s="112"/>
      <c r="FRH487" s="112"/>
      <c r="FRI487" s="112"/>
      <c r="FRJ487" s="112"/>
      <c r="FRK487" s="112"/>
      <c r="FRL487" s="112"/>
      <c r="FRM487" s="112"/>
      <c r="FRN487" s="112"/>
      <c r="FRO487" s="112"/>
      <c r="FRP487" s="112"/>
      <c r="FRQ487" s="112"/>
      <c r="FRR487" s="112"/>
      <c r="FRS487" s="112"/>
      <c r="FRT487" s="112"/>
      <c r="FRU487" s="112"/>
      <c r="FRV487" s="112"/>
      <c r="FRW487" s="112"/>
      <c r="FRX487" s="112"/>
      <c r="FRY487" s="112"/>
      <c r="FRZ487" s="112"/>
      <c r="FSA487" s="112"/>
      <c r="FSB487" s="112"/>
      <c r="FSC487" s="112"/>
      <c r="FSD487" s="112"/>
      <c r="FSE487" s="112"/>
      <c r="FSF487" s="112"/>
      <c r="FSG487" s="112"/>
      <c r="FSH487" s="112"/>
      <c r="FSI487" s="112"/>
      <c r="FSJ487" s="112"/>
      <c r="FSK487" s="112"/>
      <c r="FSL487" s="112"/>
      <c r="FSM487" s="112"/>
      <c r="FSN487" s="112"/>
      <c r="FSO487" s="112"/>
      <c r="FSP487" s="112"/>
      <c r="FSQ487" s="112"/>
      <c r="FSR487" s="112"/>
      <c r="FSS487" s="112"/>
      <c r="FST487" s="112"/>
      <c r="FSU487" s="112"/>
      <c r="FSV487" s="112"/>
      <c r="FSW487" s="112"/>
      <c r="FSX487" s="112"/>
      <c r="FSY487" s="112"/>
      <c r="FSZ487" s="112"/>
      <c r="FTA487" s="112"/>
      <c r="FTB487" s="112"/>
      <c r="FTC487" s="112"/>
      <c r="FTD487" s="112"/>
      <c r="FTE487" s="112"/>
      <c r="FTF487" s="112"/>
      <c r="FTG487" s="112"/>
      <c r="FTH487" s="112"/>
      <c r="FTI487" s="112"/>
      <c r="FTJ487" s="112"/>
      <c r="FTK487" s="112"/>
      <c r="FTL487" s="112"/>
      <c r="FTM487" s="112"/>
      <c r="FTN487" s="112"/>
      <c r="FTO487" s="112"/>
      <c r="FTP487" s="112"/>
      <c r="FTQ487" s="112"/>
      <c r="FTR487" s="112"/>
      <c r="FTS487" s="112"/>
      <c r="FTT487" s="112"/>
      <c r="FTU487" s="112"/>
      <c r="FTV487" s="112"/>
      <c r="FTW487" s="112"/>
      <c r="FTX487" s="112"/>
      <c r="FTY487" s="112"/>
      <c r="FTZ487" s="112"/>
      <c r="FUA487" s="112"/>
      <c r="FUB487" s="112"/>
      <c r="FUC487" s="112"/>
      <c r="FUD487" s="112"/>
      <c r="FUE487" s="112"/>
      <c r="FUF487" s="112"/>
      <c r="FUG487" s="112"/>
      <c r="FUH487" s="112"/>
      <c r="FUI487" s="112"/>
      <c r="FUJ487" s="112"/>
      <c r="FUK487" s="112"/>
      <c r="FUL487" s="112"/>
      <c r="FUM487" s="112"/>
      <c r="FUN487" s="112"/>
      <c r="FUO487" s="112"/>
      <c r="FUP487" s="112"/>
      <c r="FUQ487" s="112"/>
      <c r="FUR487" s="112"/>
      <c r="FUS487" s="112"/>
      <c r="FUT487" s="112"/>
      <c r="FUU487" s="112"/>
      <c r="FUV487" s="112"/>
      <c r="FUW487" s="112"/>
      <c r="FUX487" s="112"/>
      <c r="FUY487" s="112"/>
      <c r="FUZ487" s="112"/>
      <c r="FVA487" s="112"/>
      <c r="FVB487" s="112"/>
      <c r="FVC487" s="112"/>
      <c r="FVD487" s="112"/>
      <c r="FVE487" s="112"/>
      <c r="FVF487" s="112"/>
      <c r="FVG487" s="112"/>
      <c r="FVH487" s="112"/>
      <c r="FVI487" s="112"/>
      <c r="FVJ487" s="112"/>
      <c r="FVK487" s="112"/>
      <c r="FVL487" s="112"/>
      <c r="FVM487" s="112"/>
      <c r="FVN487" s="112"/>
      <c r="FVO487" s="112"/>
      <c r="FVP487" s="112"/>
      <c r="FVQ487" s="112"/>
      <c r="FVR487" s="112"/>
      <c r="FVS487" s="112"/>
      <c r="FVT487" s="112"/>
      <c r="FVU487" s="112"/>
      <c r="FVV487" s="112"/>
      <c r="FVW487" s="112"/>
      <c r="FVX487" s="112"/>
      <c r="FVY487" s="112"/>
      <c r="FVZ487" s="112"/>
      <c r="FWA487" s="112"/>
      <c r="FWB487" s="112"/>
      <c r="FWC487" s="112"/>
      <c r="FWD487" s="112"/>
      <c r="FWE487" s="112"/>
      <c r="FWF487" s="112"/>
      <c r="FWG487" s="112"/>
      <c r="FWH487" s="112"/>
      <c r="FWI487" s="112"/>
      <c r="FWJ487" s="112"/>
      <c r="FWK487" s="112"/>
      <c r="FWL487" s="112"/>
      <c r="FWM487" s="112"/>
      <c r="FWN487" s="112"/>
      <c r="FWO487" s="112"/>
      <c r="FWP487" s="112"/>
      <c r="FWQ487" s="112"/>
      <c r="FWR487" s="112"/>
      <c r="FWS487" s="112"/>
      <c r="FWT487" s="112"/>
      <c r="FWU487" s="112"/>
      <c r="FWV487" s="112"/>
      <c r="FWW487" s="112"/>
      <c r="FWX487" s="112"/>
      <c r="FWY487" s="112"/>
      <c r="FWZ487" s="112"/>
      <c r="FXA487" s="112"/>
      <c r="FXB487" s="112"/>
      <c r="FXC487" s="112"/>
      <c r="FXD487" s="112"/>
      <c r="FXE487" s="112"/>
      <c r="FXF487" s="112"/>
      <c r="FXG487" s="112"/>
      <c r="FXH487" s="112"/>
      <c r="FXI487" s="112"/>
      <c r="FXJ487" s="112"/>
      <c r="FXK487" s="112"/>
      <c r="FXL487" s="112"/>
      <c r="FXM487" s="112"/>
      <c r="FXN487" s="112"/>
      <c r="FXO487" s="112"/>
      <c r="FXP487" s="112"/>
      <c r="FXQ487" s="112"/>
      <c r="FXR487" s="112"/>
      <c r="FXS487" s="112"/>
      <c r="FXT487" s="112"/>
      <c r="FXU487" s="112"/>
      <c r="FXV487" s="112"/>
      <c r="FXW487" s="112"/>
      <c r="FXX487" s="112"/>
      <c r="FXY487" s="112"/>
      <c r="FXZ487" s="112"/>
      <c r="FYA487" s="112"/>
      <c r="FYB487" s="112"/>
      <c r="FYC487" s="112"/>
      <c r="FYD487" s="112"/>
      <c r="FYE487" s="112"/>
      <c r="FYF487" s="112"/>
      <c r="FYG487" s="112"/>
      <c r="FYH487" s="112"/>
      <c r="FYI487" s="112"/>
      <c r="FYJ487" s="112"/>
      <c r="FYK487" s="112"/>
      <c r="FYL487" s="112"/>
      <c r="FYM487" s="112"/>
      <c r="FYN487" s="112"/>
      <c r="FYO487" s="112"/>
      <c r="FYP487" s="112"/>
      <c r="FYQ487" s="112"/>
      <c r="FYR487" s="112"/>
      <c r="FYS487" s="112"/>
      <c r="FYT487" s="112"/>
      <c r="FYU487" s="112"/>
      <c r="FYV487" s="112"/>
      <c r="FYW487" s="112"/>
      <c r="FYX487" s="112"/>
      <c r="FYY487" s="112"/>
      <c r="FYZ487" s="112"/>
      <c r="FZA487" s="112"/>
      <c r="FZB487" s="112"/>
      <c r="FZC487" s="112"/>
      <c r="FZD487" s="112"/>
      <c r="FZE487" s="112"/>
      <c r="FZF487" s="112"/>
      <c r="FZG487" s="112"/>
      <c r="FZH487" s="112"/>
      <c r="FZI487" s="112"/>
      <c r="FZJ487" s="112"/>
      <c r="FZK487" s="112"/>
      <c r="FZL487" s="112"/>
      <c r="FZM487" s="112"/>
      <c r="FZN487" s="112"/>
      <c r="FZO487" s="112"/>
      <c r="FZP487" s="112"/>
      <c r="FZQ487" s="112"/>
      <c r="FZR487" s="112"/>
      <c r="FZS487" s="112"/>
      <c r="FZT487" s="112"/>
      <c r="FZU487" s="112"/>
      <c r="FZV487" s="112"/>
      <c r="FZW487" s="112"/>
      <c r="FZX487" s="112"/>
      <c r="FZY487" s="112"/>
      <c r="FZZ487" s="112"/>
      <c r="GAA487" s="112"/>
      <c r="GAB487" s="112"/>
      <c r="GAC487" s="112"/>
      <c r="GAD487" s="112"/>
      <c r="GAE487" s="112"/>
      <c r="GAF487" s="112"/>
      <c r="GAG487" s="112"/>
      <c r="GAH487" s="112"/>
      <c r="GAI487" s="112"/>
      <c r="GAJ487" s="112"/>
      <c r="GAK487" s="112"/>
      <c r="GAL487" s="112"/>
      <c r="GAM487" s="112"/>
      <c r="GAN487" s="112"/>
      <c r="GAO487" s="112"/>
      <c r="GAP487" s="112"/>
      <c r="GAQ487" s="112"/>
      <c r="GAR487" s="112"/>
      <c r="GAS487" s="112"/>
      <c r="GAT487" s="112"/>
      <c r="GAU487" s="112"/>
      <c r="GAV487" s="112"/>
      <c r="GAW487" s="112"/>
      <c r="GAX487" s="112"/>
      <c r="GAY487" s="112"/>
      <c r="GAZ487" s="112"/>
      <c r="GBA487" s="112"/>
      <c r="GBB487" s="112"/>
      <c r="GBC487" s="112"/>
      <c r="GBD487" s="112"/>
      <c r="GBE487" s="112"/>
      <c r="GBF487" s="112"/>
      <c r="GBG487" s="112"/>
      <c r="GBH487" s="112"/>
      <c r="GBI487" s="112"/>
      <c r="GBJ487" s="112"/>
      <c r="GBK487" s="112"/>
      <c r="GBL487" s="112"/>
      <c r="GBM487" s="112"/>
      <c r="GBN487" s="112"/>
      <c r="GBO487" s="112"/>
      <c r="GBP487" s="112"/>
      <c r="GBQ487" s="112"/>
      <c r="GBR487" s="112"/>
      <c r="GBS487" s="112"/>
      <c r="GBT487" s="112"/>
      <c r="GBU487" s="112"/>
      <c r="GBV487" s="112"/>
      <c r="GBW487" s="112"/>
      <c r="GBX487" s="112"/>
      <c r="GBY487" s="112"/>
      <c r="GBZ487" s="112"/>
      <c r="GCA487" s="112"/>
      <c r="GCB487" s="112"/>
      <c r="GCC487" s="112"/>
      <c r="GCD487" s="112"/>
      <c r="GCE487" s="112"/>
      <c r="GCF487" s="112"/>
      <c r="GCG487" s="112"/>
      <c r="GCH487" s="112"/>
      <c r="GCI487" s="112"/>
      <c r="GCJ487" s="112"/>
      <c r="GCK487" s="112"/>
      <c r="GCL487" s="112"/>
      <c r="GCM487" s="112"/>
      <c r="GCN487" s="112"/>
      <c r="GCO487" s="112"/>
      <c r="GCP487" s="112"/>
      <c r="GCQ487" s="112"/>
      <c r="GCR487" s="112"/>
      <c r="GCS487" s="112"/>
      <c r="GCT487" s="112"/>
      <c r="GCU487" s="112"/>
      <c r="GCV487" s="112"/>
      <c r="GCW487" s="112"/>
      <c r="GCX487" s="112"/>
      <c r="GCY487" s="112"/>
      <c r="GCZ487" s="112"/>
      <c r="GDA487" s="112"/>
      <c r="GDB487" s="112"/>
      <c r="GDC487" s="112"/>
      <c r="GDD487" s="112"/>
      <c r="GDE487" s="112"/>
      <c r="GDF487" s="112"/>
      <c r="GDG487" s="112"/>
      <c r="GDH487" s="112"/>
      <c r="GDI487" s="112"/>
      <c r="GDJ487" s="112"/>
      <c r="GDK487" s="112"/>
      <c r="GDL487" s="112"/>
      <c r="GDM487" s="112"/>
      <c r="GDN487" s="112"/>
      <c r="GDO487" s="112"/>
      <c r="GDP487" s="112"/>
      <c r="GDQ487" s="112"/>
      <c r="GDR487" s="112"/>
      <c r="GDS487" s="112"/>
      <c r="GDT487" s="112"/>
      <c r="GDU487" s="112"/>
      <c r="GDV487" s="112"/>
      <c r="GDW487" s="112"/>
      <c r="GDX487" s="112"/>
      <c r="GDY487" s="112"/>
      <c r="GDZ487" s="112"/>
      <c r="GEA487" s="112"/>
      <c r="GEB487" s="112"/>
      <c r="GEC487" s="112"/>
      <c r="GED487" s="112"/>
      <c r="GEE487" s="112"/>
      <c r="GEF487" s="112"/>
      <c r="GEG487" s="112"/>
      <c r="GEH487" s="112"/>
      <c r="GEI487" s="112"/>
      <c r="GEJ487" s="112"/>
      <c r="GEK487" s="112"/>
      <c r="GEL487" s="112"/>
      <c r="GEM487" s="112"/>
      <c r="GEN487" s="112"/>
      <c r="GEO487" s="112"/>
      <c r="GEP487" s="112"/>
      <c r="GEQ487" s="112"/>
      <c r="GER487" s="112"/>
      <c r="GES487" s="112"/>
      <c r="GET487" s="112"/>
      <c r="GEU487" s="112"/>
      <c r="GEV487" s="112"/>
      <c r="GEW487" s="112"/>
      <c r="GEX487" s="112"/>
      <c r="GEY487" s="112"/>
      <c r="GEZ487" s="112"/>
      <c r="GFA487" s="112"/>
      <c r="GFB487" s="112"/>
      <c r="GFC487" s="112"/>
      <c r="GFD487" s="112"/>
      <c r="GFE487" s="112"/>
      <c r="GFF487" s="112"/>
      <c r="GFG487" s="112"/>
      <c r="GFH487" s="112"/>
      <c r="GFI487" s="112"/>
      <c r="GFJ487" s="112"/>
      <c r="GFK487" s="112"/>
      <c r="GFL487" s="112"/>
      <c r="GFM487" s="112"/>
      <c r="GFN487" s="112"/>
      <c r="GFO487" s="112"/>
      <c r="GFP487" s="112"/>
      <c r="GFQ487" s="112"/>
      <c r="GFR487" s="112"/>
      <c r="GFS487" s="112"/>
      <c r="GFT487" s="112"/>
      <c r="GFU487" s="112"/>
      <c r="GFV487" s="112"/>
      <c r="GFW487" s="112"/>
      <c r="GFX487" s="112"/>
      <c r="GFY487" s="112"/>
      <c r="GFZ487" s="112"/>
      <c r="GGA487" s="112"/>
      <c r="GGB487" s="112"/>
      <c r="GGC487" s="112"/>
      <c r="GGD487" s="112"/>
      <c r="GGE487" s="112"/>
      <c r="GGF487" s="112"/>
      <c r="GGG487" s="112"/>
      <c r="GGH487" s="112"/>
      <c r="GGI487" s="112"/>
      <c r="GGJ487" s="112"/>
      <c r="GGK487" s="112"/>
      <c r="GGL487" s="112"/>
      <c r="GGM487" s="112"/>
      <c r="GGN487" s="112"/>
      <c r="GGO487" s="112"/>
      <c r="GGP487" s="112"/>
      <c r="GGQ487" s="112"/>
      <c r="GGR487" s="112"/>
      <c r="GGS487" s="112"/>
      <c r="GGT487" s="112"/>
      <c r="GGU487" s="112"/>
      <c r="GGV487" s="112"/>
      <c r="GGW487" s="112"/>
      <c r="GGX487" s="112"/>
      <c r="GGY487" s="112"/>
      <c r="GGZ487" s="112"/>
      <c r="GHA487" s="112"/>
      <c r="GHB487" s="112"/>
      <c r="GHC487" s="112"/>
      <c r="GHD487" s="112"/>
      <c r="GHE487" s="112"/>
      <c r="GHF487" s="112"/>
      <c r="GHG487" s="112"/>
      <c r="GHH487" s="112"/>
      <c r="GHI487" s="112"/>
      <c r="GHJ487" s="112"/>
      <c r="GHK487" s="112"/>
      <c r="GHL487" s="112"/>
      <c r="GHM487" s="112"/>
      <c r="GHN487" s="112"/>
      <c r="GHO487" s="112"/>
      <c r="GHP487" s="112"/>
      <c r="GHQ487" s="112"/>
      <c r="GHR487" s="112"/>
      <c r="GHS487" s="112"/>
      <c r="GHT487" s="112"/>
      <c r="GHU487" s="112"/>
      <c r="GHV487" s="112"/>
      <c r="GHW487" s="112"/>
      <c r="GHX487" s="112"/>
      <c r="GHY487" s="112"/>
      <c r="GHZ487" s="112"/>
      <c r="GIA487" s="112"/>
      <c r="GIB487" s="112"/>
      <c r="GIC487" s="112"/>
      <c r="GID487" s="112"/>
      <c r="GIE487" s="112"/>
      <c r="GIF487" s="112"/>
      <c r="GIG487" s="112"/>
      <c r="GIH487" s="112"/>
      <c r="GII487" s="112"/>
      <c r="GIJ487" s="112"/>
      <c r="GIK487" s="112"/>
      <c r="GIL487" s="112"/>
      <c r="GIM487" s="112"/>
      <c r="GIN487" s="112"/>
      <c r="GIO487" s="112"/>
      <c r="GIP487" s="112"/>
      <c r="GIQ487" s="112"/>
      <c r="GIR487" s="112"/>
      <c r="GIS487" s="112"/>
      <c r="GIT487" s="112"/>
      <c r="GIU487" s="112"/>
      <c r="GIV487" s="112"/>
      <c r="GIW487" s="112"/>
      <c r="GIX487" s="112"/>
      <c r="GIY487" s="112"/>
      <c r="GIZ487" s="112"/>
      <c r="GJA487" s="112"/>
      <c r="GJB487" s="112"/>
      <c r="GJC487" s="112"/>
      <c r="GJD487" s="112"/>
      <c r="GJE487" s="112"/>
      <c r="GJF487" s="112"/>
      <c r="GJG487" s="112"/>
      <c r="GJH487" s="112"/>
      <c r="GJI487" s="112"/>
      <c r="GJJ487" s="112"/>
      <c r="GJK487" s="112"/>
      <c r="GJL487" s="112"/>
      <c r="GJM487" s="112"/>
      <c r="GJN487" s="112"/>
      <c r="GJO487" s="112"/>
      <c r="GJP487" s="112"/>
      <c r="GJQ487" s="112"/>
      <c r="GJR487" s="112"/>
      <c r="GJS487" s="112"/>
      <c r="GJT487" s="112"/>
      <c r="GJU487" s="112"/>
      <c r="GJV487" s="112"/>
      <c r="GJW487" s="112"/>
      <c r="GJX487" s="112"/>
      <c r="GJY487" s="112"/>
      <c r="GJZ487" s="112"/>
      <c r="GKA487" s="112"/>
      <c r="GKB487" s="112"/>
      <c r="GKC487" s="112"/>
      <c r="GKD487" s="112"/>
      <c r="GKE487" s="112"/>
      <c r="GKF487" s="112"/>
      <c r="GKG487" s="112"/>
      <c r="GKH487" s="112"/>
      <c r="GKI487" s="112"/>
      <c r="GKJ487" s="112"/>
      <c r="GKK487" s="112"/>
      <c r="GKL487" s="112"/>
      <c r="GKM487" s="112"/>
      <c r="GKN487" s="112"/>
      <c r="GKO487" s="112"/>
      <c r="GKP487" s="112"/>
      <c r="GKQ487" s="112"/>
      <c r="GKR487" s="112"/>
      <c r="GKS487" s="112"/>
      <c r="GKT487" s="112"/>
      <c r="GKU487" s="112"/>
      <c r="GKV487" s="112"/>
      <c r="GKW487" s="112"/>
      <c r="GKX487" s="112"/>
      <c r="GKY487" s="112"/>
      <c r="GKZ487" s="112"/>
      <c r="GLA487" s="112"/>
      <c r="GLB487" s="112"/>
      <c r="GLC487" s="112"/>
      <c r="GLD487" s="112"/>
      <c r="GLE487" s="112"/>
      <c r="GLF487" s="112"/>
      <c r="GLG487" s="112"/>
      <c r="GLH487" s="112"/>
      <c r="GLI487" s="112"/>
      <c r="GLJ487" s="112"/>
      <c r="GLK487" s="112"/>
      <c r="GLL487" s="112"/>
      <c r="GLM487" s="112"/>
      <c r="GLN487" s="112"/>
      <c r="GLO487" s="112"/>
      <c r="GLP487" s="112"/>
      <c r="GLQ487" s="112"/>
      <c r="GLR487" s="112"/>
      <c r="GLS487" s="112"/>
      <c r="GLT487" s="112"/>
      <c r="GLU487" s="112"/>
      <c r="GLV487" s="112"/>
      <c r="GLW487" s="112"/>
      <c r="GLX487" s="112"/>
      <c r="GLY487" s="112"/>
      <c r="GLZ487" s="112"/>
      <c r="GMA487" s="112"/>
      <c r="GMB487" s="112"/>
      <c r="GMC487" s="112"/>
      <c r="GMD487" s="112"/>
      <c r="GME487" s="112"/>
      <c r="GMF487" s="112"/>
      <c r="GMG487" s="112"/>
      <c r="GMH487" s="112"/>
      <c r="GMI487" s="112"/>
      <c r="GMJ487" s="112"/>
      <c r="GMK487" s="112"/>
      <c r="GML487" s="112"/>
      <c r="GMM487" s="112"/>
      <c r="GMN487" s="112"/>
      <c r="GMO487" s="112"/>
      <c r="GMP487" s="112"/>
      <c r="GMQ487" s="112"/>
      <c r="GMR487" s="112"/>
      <c r="GMS487" s="112"/>
      <c r="GMT487" s="112"/>
      <c r="GMU487" s="112"/>
      <c r="GMV487" s="112"/>
      <c r="GMW487" s="112"/>
      <c r="GMX487" s="112"/>
      <c r="GMY487" s="112"/>
      <c r="GMZ487" s="112"/>
      <c r="GNA487" s="112"/>
      <c r="GNB487" s="112"/>
      <c r="GNC487" s="112"/>
      <c r="GND487" s="112"/>
      <c r="GNE487" s="112"/>
      <c r="GNF487" s="112"/>
      <c r="GNG487" s="112"/>
      <c r="GNH487" s="112"/>
      <c r="GNI487" s="112"/>
      <c r="GNJ487" s="112"/>
      <c r="GNK487" s="112"/>
      <c r="GNL487" s="112"/>
      <c r="GNM487" s="112"/>
      <c r="GNN487" s="112"/>
      <c r="GNO487" s="112"/>
      <c r="GNP487" s="112"/>
      <c r="GNQ487" s="112"/>
      <c r="GNR487" s="112"/>
      <c r="GNS487" s="112"/>
      <c r="GNT487" s="112"/>
      <c r="GNU487" s="112"/>
      <c r="GNV487" s="112"/>
      <c r="GNW487" s="112"/>
      <c r="GNX487" s="112"/>
      <c r="GNY487" s="112"/>
      <c r="GNZ487" s="112"/>
      <c r="GOA487" s="112"/>
      <c r="GOB487" s="112"/>
      <c r="GOC487" s="112"/>
      <c r="GOD487" s="112"/>
      <c r="GOE487" s="112"/>
      <c r="GOF487" s="112"/>
      <c r="GOG487" s="112"/>
      <c r="GOH487" s="112"/>
      <c r="GOI487" s="112"/>
      <c r="GOJ487" s="112"/>
      <c r="GOK487" s="112"/>
      <c r="GOL487" s="112"/>
      <c r="GOM487" s="112"/>
      <c r="GON487" s="112"/>
      <c r="GOO487" s="112"/>
      <c r="GOP487" s="112"/>
      <c r="GOQ487" s="112"/>
      <c r="GOR487" s="112"/>
      <c r="GOS487" s="112"/>
      <c r="GOT487" s="112"/>
      <c r="GOU487" s="112"/>
      <c r="GOV487" s="112"/>
      <c r="GOW487" s="112"/>
      <c r="GOX487" s="112"/>
      <c r="GOY487" s="112"/>
      <c r="GOZ487" s="112"/>
      <c r="GPA487" s="112"/>
      <c r="GPB487" s="112"/>
      <c r="GPC487" s="112"/>
      <c r="GPD487" s="112"/>
      <c r="GPE487" s="112"/>
      <c r="GPF487" s="112"/>
      <c r="GPG487" s="112"/>
      <c r="GPH487" s="112"/>
      <c r="GPI487" s="112"/>
      <c r="GPJ487" s="112"/>
      <c r="GPK487" s="112"/>
      <c r="GPL487" s="112"/>
      <c r="GPM487" s="112"/>
      <c r="GPN487" s="112"/>
      <c r="GPO487" s="112"/>
      <c r="GPP487" s="112"/>
      <c r="GPQ487" s="112"/>
      <c r="GPR487" s="112"/>
      <c r="GPS487" s="112"/>
      <c r="GPT487" s="112"/>
      <c r="GPU487" s="112"/>
      <c r="GPV487" s="112"/>
      <c r="GPW487" s="112"/>
      <c r="GPX487" s="112"/>
      <c r="GPY487" s="112"/>
      <c r="GPZ487" s="112"/>
      <c r="GQA487" s="112"/>
      <c r="GQB487" s="112"/>
      <c r="GQC487" s="112"/>
      <c r="GQD487" s="112"/>
      <c r="GQE487" s="112"/>
      <c r="GQF487" s="112"/>
      <c r="GQG487" s="112"/>
      <c r="GQH487" s="112"/>
      <c r="GQI487" s="112"/>
      <c r="GQJ487" s="112"/>
      <c r="GQK487" s="112"/>
      <c r="GQL487" s="112"/>
      <c r="GQM487" s="112"/>
      <c r="GQN487" s="112"/>
      <c r="GQO487" s="112"/>
      <c r="GQP487" s="112"/>
      <c r="GQQ487" s="112"/>
      <c r="GQR487" s="112"/>
      <c r="GQS487" s="112"/>
      <c r="GQT487" s="112"/>
      <c r="GQU487" s="112"/>
      <c r="GQV487" s="112"/>
      <c r="GQW487" s="112"/>
      <c r="GQX487" s="112"/>
      <c r="GQY487" s="112"/>
      <c r="GQZ487" s="112"/>
      <c r="GRA487" s="112"/>
      <c r="GRB487" s="112"/>
      <c r="GRC487" s="112"/>
      <c r="GRD487" s="112"/>
      <c r="GRE487" s="112"/>
      <c r="GRF487" s="112"/>
      <c r="GRG487" s="112"/>
      <c r="GRH487" s="112"/>
      <c r="GRI487" s="112"/>
      <c r="GRJ487" s="112"/>
      <c r="GRK487" s="112"/>
      <c r="GRL487" s="112"/>
      <c r="GRM487" s="112"/>
      <c r="GRN487" s="112"/>
      <c r="GRO487" s="112"/>
      <c r="GRP487" s="112"/>
      <c r="GRQ487" s="112"/>
      <c r="GRR487" s="112"/>
      <c r="GRS487" s="112"/>
      <c r="GRT487" s="112"/>
      <c r="GRU487" s="112"/>
      <c r="GRV487" s="112"/>
      <c r="GRW487" s="112"/>
      <c r="GRX487" s="112"/>
      <c r="GRY487" s="112"/>
      <c r="GRZ487" s="112"/>
      <c r="GSA487" s="112"/>
      <c r="GSB487" s="112"/>
      <c r="GSC487" s="112"/>
      <c r="GSD487" s="112"/>
      <c r="GSE487" s="112"/>
      <c r="GSF487" s="112"/>
      <c r="GSG487" s="112"/>
      <c r="GSH487" s="112"/>
      <c r="GSI487" s="112"/>
      <c r="GSJ487" s="112"/>
      <c r="GSK487" s="112"/>
      <c r="GSL487" s="112"/>
      <c r="GSM487" s="112"/>
      <c r="GSN487" s="112"/>
      <c r="GSO487" s="112"/>
      <c r="GSP487" s="112"/>
      <c r="GSQ487" s="112"/>
      <c r="GSR487" s="112"/>
      <c r="GSS487" s="112"/>
      <c r="GST487" s="112"/>
      <c r="GSU487" s="112"/>
      <c r="GSV487" s="112"/>
      <c r="GSW487" s="112"/>
      <c r="GSX487" s="112"/>
      <c r="GSY487" s="112"/>
      <c r="GSZ487" s="112"/>
      <c r="GTA487" s="112"/>
      <c r="GTB487" s="112"/>
      <c r="GTC487" s="112"/>
      <c r="GTD487" s="112"/>
      <c r="GTE487" s="112"/>
      <c r="GTF487" s="112"/>
      <c r="GTG487" s="112"/>
      <c r="GTH487" s="112"/>
      <c r="GTI487" s="112"/>
      <c r="GTJ487" s="112"/>
      <c r="GTK487" s="112"/>
      <c r="GTL487" s="112"/>
      <c r="GTM487" s="112"/>
      <c r="GTN487" s="112"/>
      <c r="GTO487" s="112"/>
      <c r="GTP487" s="112"/>
      <c r="GTQ487" s="112"/>
      <c r="GTR487" s="112"/>
      <c r="GTS487" s="112"/>
      <c r="GTT487" s="112"/>
      <c r="GTU487" s="112"/>
      <c r="GTV487" s="112"/>
      <c r="GTW487" s="112"/>
      <c r="GTX487" s="112"/>
      <c r="GTY487" s="112"/>
      <c r="GTZ487" s="112"/>
      <c r="GUA487" s="112"/>
      <c r="GUB487" s="112"/>
      <c r="GUC487" s="112"/>
      <c r="GUD487" s="112"/>
      <c r="GUE487" s="112"/>
      <c r="GUF487" s="112"/>
      <c r="GUG487" s="112"/>
      <c r="GUH487" s="112"/>
      <c r="GUI487" s="112"/>
      <c r="GUJ487" s="112"/>
      <c r="GUK487" s="112"/>
      <c r="GUL487" s="112"/>
      <c r="GUM487" s="112"/>
      <c r="GUN487" s="112"/>
      <c r="GUO487" s="112"/>
      <c r="GUP487" s="112"/>
      <c r="GUQ487" s="112"/>
      <c r="GUR487" s="112"/>
      <c r="GUS487" s="112"/>
      <c r="GUT487" s="112"/>
      <c r="GUU487" s="112"/>
      <c r="GUV487" s="112"/>
      <c r="GUW487" s="112"/>
      <c r="GUX487" s="112"/>
      <c r="GUY487" s="112"/>
      <c r="GUZ487" s="112"/>
      <c r="GVA487" s="112"/>
      <c r="GVB487" s="112"/>
      <c r="GVC487" s="112"/>
      <c r="GVD487" s="112"/>
      <c r="GVE487" s="112"/>
      <c r="GVF487" s="112"/>
      <c r="GVG487" s="112"/>
      <c r="GVH487" s="112"/>
      <c r="GVI487" s="112"/>
      <c r="GVJ487" s="112"/>
      <c r="GVK487" s="112"/>
      <c r="GVL487" s="112"/>
      <c r="GVM487" s="112"/>
      <c r="GVN487" s="112"/>
      <c r="GVO487" s="112"/>
      <c r="GVP487" s="112"/>
      <c r="GVQ487" s="112"/>
      <c r="GVR487" s="112"/>
      <c r="GVS487" s="112"/>
      <c r="GVT487" s="112"/>
      <c r="GVU487" s="112"/>
      <c r="GVV487" s="112"/>
      <c r="GVW487" s="112"/>
      <c r="GVX487" s="112"/>
      <c r="GVY487" s="112"/>
      <c r="GVZ487" s="112"/>
      <c r="GWA487" s="112"/>
      <c r="GWB487" s="112"/>
      <c r="GWC487" s="112"/>
      <c r="GWD487" s="112"/>
      <c r="GWE487" s="112"/>
      <c r="GWF487" s="112"/>
      <c r="GWG487" s="112"/>
      <c r="GWH487" s="112"/>
      <c r="GWI487" s="112"/>
      <c r="GWJ487" s="112"/>
      <c r="GWK487" s="112"/>
      <c r="GWL487" s="112"/>
      <c r="GWM487" s="112"/>
      <c r="GWN487" s="112"/>
      <c r="GWO487" s="112"/>
      <c r="GWP487" s="112"/>
      <c r="GWQ487" s="112"/>
      <c r="GWR487" s="112"/>
      <c r="GWS487" s="112"/>
      <c r="GWT487" s="112"/>
      <c r="GWU487" s="112"/>
      <c r="GWV487" s="112"/>
      <c r="GWW487" s="112"/>
      <c r="GWX487" s="112"/>
      <c r="GWY487" s="112"/>
      <c r="GWZ487" s="112"/>
      <c r="GXA487" s="112"/>
      <c r="GXB487" s="112"/>
      <c r="GXC487" s="112"/>
      <c r="GXD487" s="112"/>
      <c r="GXE487" s="112"/>
      <c r="GXF487" s="112"/>
      <c r="GXG487" s="112"/>
      <c r="GXH487" s="112"/>
      <c r="GXI487" s="112"/>
      <c r="GXJ487" s="112"/>
      <c r="GXK487" s="112"/>
      <c r="GXL487" s="112"/>
      <c r="GXM487" s="112"/>
      <c r="GXN487" s="112"/>
      <c r="GXO487" s="112"/>
      <c r="GXP487" s="112"/>
      <c r="GXQ487" s="112"/>
      <c r="GXR487" s="112"/>
      <c r="GXS487" s="112"/>
      <c r="GXT487" s="112"/>
      <c r="GXU487" s="112"/>
      <c r="GXV487" s="112"/>
      <c r="GXW487" s="112"/>
      <c r="GXX487" s="112"/>
      <c r="GXY487" s="112"/>
      <c r="GXZ487" s="112"/>
      <c r="GYA487" s="112"/>
      <c r="GYB487" s="112"/>
      <c r="GYC487" s="112"/>
      <c r="GYD487" s="112"/>
      <c r="GYE487" s="112"/>
      <c r="GYF487" s="112"/>
      <c r="GYG487" s="112"/>
      <c r="GYH487" s="112"/>
      <c r="GYI487" s="112"/>
      <c r="GYJ487" s="112"/>
      <c r="GYK487" s="112"/>
      <c r="GYL487" s="112"/>
      <c r="GYM487" s="112"/>
      <c r="GYN487" s="112"/>
      <c r="GYO487" s="112"/>
      <c r="GYP487" s="112"/>
      <c r="GYQ487" s="112"/>
      <c r="GYR487" s="112"/>
      <c r="GYS487" s="112"/>
      <c r="GYT487" s="112"/>
      <c r="GYU487" s="112"/>
      <c r="GYV487" s="112"/>
      <c r="GYW487" s="112"/>
      <c r="GYX487" s="112"/>
      <c r="GYY487" s="112"/>
      <c r="GYZ487" s="112"/>
      <c r="GZA487" s="112"/>
      <c r="GZB487" s="112"/>
      <c r="GZC487" s="112"/>
      <c r="GZD487" s="112"/>
      <c r="GZE487" s="112"/>
      <c r="GZF487" s="112"/>
      <c r="GZG487" s="112"/>
      <c r="GZH487" s="112"/>
      <c r="GZI487" s="112"/>
      <c r="GZJ487" s="112"/>
      <c r="GZK487" s="112"/>
      <c r="GZL487" s="112"/>
      <c r="GZM487" s="112"/>
      <c r="GZN487" s="112"/>
      <c r="GZO487" s="112"/>
      <c r="GZP487" s="112"/>
      <c r="GZQ487" s="112"/>
      <c r="GZR487" s="112"/>
      <c r="GZS487" s="112"/>
      <c r="GZT487" s="112"/>
      <c r="GZU487" s="112"/>
      <c r="GZV487" s="112"/>
      <c r="GZW487" s="112"/>
      <c r="GZX487" s="112"/>
      <c r="GZY487" s="112"/>
      <c r="GZZ487" s="112"/>
      <c r="HAA487" s="112"/>
      <c r="HAB487" s="112"/>
      <c r="HAC487" s="112"/>
      <c r="HAD487" s="112"/>
      <c r="HAE487" s="112"/>
      <c r="HAF487" s="112"/>
      <c r="HAG487" s="112"/>
      <c r="HAH487" s="112"/>
      <c r="HAI487" s="112"/>
      <c r="HAJ487" s="112"/>
      <c r="HAK487" s="112"/>
      <c r="HAL487" s="112"/>
      <c r="HAM487" s="112"/>
      <c r="HAN487" s="112"/>
      <c r="HAO487" s="112"/>
      <c r="HAP487" s="112"/>
      <c r="HAQ487" s="112"/>
      <c r="HAR487" s="112"/>
      <c r="HAS487" s="112"/>
      <c r="HAT487" s="112"/>
      <c r="HAU487" s="112"/>
      <c r="HAV487" s="112"/>
      <c r="HAW487" s="112"/>
      <c r="HAX487" s="112"/>
      <c r="HAY487" s="112"/>
      <c r="HAZ487" s="112"/>
      <c r="HBA487" s="112"/>
      <c r="HBB487" s="112"/>
      <c r="HBC487" s="112"/>
      <c r="HBD487" s="112"/>
      <c r="HBE487" s="112"/>
      <c r="HBF487" s="112"/>
      <c r="HBG487" s="112"/>
      <c r="HBH487" s="112"/>
      <c r="HBI487" s="112"/>
      <c r="HBJ487" s="112"/>
      <c r="HBK487" s="112"/>
      <c r="HBL487" s="112"/>
      <c r="HBM487" s="112"/>
      <c r="HBN487" s="112"/>
      <c r="HBO487" s="112"/>
      <c r="HBP487" s="112"/>
      <c r="HBQ487" s="112"/>
      <c r="HBR487" s="112"/>
      <c r="HBS487" s="112"/>
      <c r="HBT487" s="112"/>
      <c r="HBU487" s="112"/>
      <c r="HBV487" s="112"/>
      <c r="HBW487" s="112"/>
      <c r="HBX487" s="112"/>
      <c r="HBY487" s="112"/>
      <c r="HBZ487" s="112"/>
      <c r="HCA487" s="112"/>
      <c r="HCB487" s="112"/>
      <c r="HCC487" s="112"/>
      <c r="HCD487" s="112"/>
      <c r="HCE487" s="112"/>
      <c r="HCF487" s="112"/>
      <c r="HCG487" s="112"/>
      <c r="HCH487" s="112"/>
      <c r="HCI487" s="112"/>
      <c r="HCJ487" s="112"/>
      <c r="HCK487" s="112"/>
      <c r="HCL487" s="112"/>
      <c r="HCM487" s="112"/>
      <c r="HCN487" s="112"/>
      <c r="HCO487" s="112"/>
      <c r="HCP487" s="112"/>
      <c r="HCQ487" s="112"/>
      <c r="HCR487" s="112"/>
      <c r="HCS487" s="112"/>
      <c r="HCT487" s="112"/>
      <c r="HCU487" s="112"/>
      <c r="HCV487" s="112"/>
      <c r="HCW487" s="112"/>
      <c r="HCX487" s="112"/>
      <c r="HCY487" s="112"/>
      <c r="HCZ487" s="112"/>
      <c r="HDA487" s="112"/>
      <c r="HDB487" s="112"/>
      <c r="HDC487" s="112"/>
      <c r="HDD487" s="112"/>
      <c r="HDE487" s="112"/>
      <c r="HDF487" s="112"/>
      <c r="HDG487" s="112"/>
      <c r="HDH487" s="112"/>
      <c r="HDI487" s="112"/>
      <c r="HDJ487" s="112"/>
      <c r="HDK487" s="112"/>
      <c r="HDL487" s="112"/>
      <c r="HDM487" s="112"/>
      <c r="HDN487" s="112"/>
      <c r="HDO487" s="112"/>
      <c r="HDP487" s="112"/>
      <c r="HDQ487" s="112"/>
      <c r="HDR487" s="112"/>
      <c r="HDS487" s="112"/>
      <c r="HDT487" s="112"/>
      <c r="HDU487" s="112"/>
      <c r="HDV487" s="112"/>
      <c r="HDW487" s="112"/>
      <c r="HDX487" s="112"/>
      <c r="HDY487" s="112"/>
      <c r="HDZ487" s="112"/>
      <c r="HEA487" s="112"/>
      <c r="HEB487" s="112"/>
      <c r="HEC487" s="112"/>
      <c r="HED487" s="112"/>
      <c r="HEE487" s="112"/>
      <c r="HEF487" s="112"/>
      <c r="HEG487" s="112"/>
      <c r="HEH487" s="112"/>
      <c r="HEI487" s="112"/>
      <c r="HEJ487" s="112"/>
      <c r="HEK487" s="112"/>
      <c r="HEL487" s="112"/>
      <c r="HEM487" s="112"/>
      <c r="HEN487" s="112"/>
      <c r="HEO487" s="112"/>
      <c r="HEP487" s="112"/>
      <c r="HEQ487" s="112"/>
      <c r="HER487" s="112"/>
      <c r="HES487" s="112"/>
      <c r="HET487" s="112"/>
      <c r="HEU487" s="112"/>
      <c r="HEV487" s="112"/>
      <c r="HEW487" s="112"/>
      <c r="HEX487" s="112"/>
      <c r="HEY487" s="112"/>
      <c r="HEZ487" s="112"/>
      <c r="HFA487" s="112"/>
      <c r="HFB487" s="112"/>
      <c r="HFC487" s="112"/>
      <c r="HFD487" s="112"/>
      <c r="HFE487" s="112"/>
      <c r="HFF487" s="112"/>
      <c r="HFG487" s="112"/>
      <c r="HFH487" s="112"/>
      <c r="HFI487" s="112"/>
      <c r="HFJ487" s="112"/>
      <c r="HFK487" s="112"/>
      <c r="HFL487" s="112"/>
      <c r="HFM487" s="112"/>
      <c r="HFN487" s="112"/>
      <c r="HFO487" s="112"/>
      <c r="HFP487" s="112"/>
      <c r="HFQ487" s="112"/>
      <c r="HFR487" s="112"/>
      <c r="HFS487" s="112"/>
      <c r="HFT487" s="112"/>
      <c r="HFU487" s="112"/>
      <c r="HFV487" s="112"/>
      <c r="HFW487" s="112"/>
      <c r="HFX487" s="112"/>
      <c r="HFY487" s="112"/>
      <c r="HFZ487" s="112"/>
      <c r="HGA487" s="112"/>
      <c r="HGB487" s="112"/>
      <c r="HGC487" s="112"/>
      <c r="HGD487" s="112"/>
      <c r="HGE487" s="112"/>
      <c r="HGF487" s="112"/>
      <c r="HGG487" s="112"/>
      <c r="HGH487" s="112"/>
      <c r="HGI487" s="112"/>
      <c r="HGJ487" s="112"/>
      <c r="HGK487" s="112"/>
      <c r="HGL487" s="112"/>
      <c r="HGM487" s="112"/>
      <c r="HGN487" s="112"/>
      <c r="HGO487" s="112"/>
      <c r="HGP487" s="112"/>
      <c r="HGQ487" s="112"/>
      <c r="HGR487" s="112"/>
      <c r="HGS487" s="112"/>
      <c r="HGT487" s="112"/>
      <c r="HGU487" s="112"/>
      <c r="HGV487" s="112"/>
      <c r="HGW487" s="112"/>
      <c r="HGX487" s="112"/>
      <c r="HGY487" s="112"/>
      <c r="HGZ487" s="112"/>
      <c r="HHA487" s="112"/>
      <c r="HHB487" s="112"/>
      <c r="HHC487" s="112"/>
      <c r="HHD487" s="112"/>
      <c r="HHE487" s="112"/>
      <c r="HHF487" s="112"/>
      <c r="HHG487" s="112"/>
      <c r="HHH487" s="112"/>
      <c r="HHI487" s="112"/>
      <c r="HHJ487" s="112"/>
      <c r="HHK487" s="112"/>
      <c r="HHL487" s="112"/>
      <c r="HHM487" s="112"/>
      <c r="HHN487" s="112"/>
      <c r="HHO487" s="112"/>
      <c r="HHP487" s="112"/>
      <c r="HHQ487" s="112"/>
      <c r="HHR487" s="112"/>
      <c r="HHS487" s="112"/>
      <c r="HHT487" s="112"/>
      <c r="HHU487" s="112"/>
      <c r="HHV487" s="112"/>
      <c r="HHW487" s="112"/>
      <c r="HHX487" s="112"/>
      <c r="HHY487" s="112"/>
      <c r="HHZ487" s="112"/>
      <c r="HIA487" s="112"/>
      <c r="HIB487" s="112"/>
      <c r="HIC487" s="112"/>
      <c r="HID487" s="112"/>
      <c r="HIE487" s="112"/>
      <c r="HIF487" s="112"/>
      <c r="HIG487" s="112"/>
      <c r="HIH487" s="112"/>
      <c r="HII487" s="112"/>
      <c r="HIJ487" s="112"/>
      <c r="HIK487" s="112"/>
      <c r="HIL487" s="112"/>
      <c r="HIM487" s="112"/>
      <c r="HIN487" s="112"/>
      <c r="HIO487" s="112"/>
      <c r="HIP487" s="112"/>
      <c r="HIQ487" s="112"/>
      <c r="HIR487" s="112"/>
      <c r="HIS487" s="112"/>
      <c r="HIT487" s="112"/>
      <c r="HIU487" s="112"/>
      <c r="HIV487" s="112"/>
      <c r="HIW487" s="112"/>
      <c r="HIX487" s="112"/>
      <c r="HIY487" s="112"/>
      <c r="HIZ487" s="112"/>
      <c r="HJA487" s="112"/>
      <c r="HJB487" s="112"/>
      <c r="HJC487" s="112"/>
      <c r="HJD487" s="112"/>
      <c r="HJE487" s="112"/>
      <c r="HJF487" s="112"/>
      <c r="HJG487" s="112"/>
      <c r="HJH487" s="112"/>
      <c r="HJI487" s="112"/>
      <c r="HJJ487" s="112"/>
      <c r="HJK487" s="112"/>
      <c r="HJL487" s="112"/>
      <c r="HJM487" s="112"/>
      <c r="HJN487" s="112"/>
      <c r="HJO487" s="112"/>
      <c r="HJP487" s="112"/>
      <c r="HJQ487" s="112"/>
      <c r="HJR487" s="112"/>
      <c r="HJS487" s="112"/>
      <c r="HJT487" s="112"/>
      <c r="HJU487" s="112"/>
      <c r="HJV487" s="112"/>
      <c r="HJW487" s="112"/>
      <c r="HJX487" s="112"/>
      <c r="HJY487" s="112"/>
      <c r="HJZ487" s="112"/>
      <c r="HKA487" s="112"/>
      <c r="HKB487" s="112"/>
      <c r="HKC487" s="112"/>
      <c r="HKD487" s="112"/>
      <c r="HKE487" s="112"/>
      <c r="HKF487" s="112"/>
      <c r="HKG487" s="112"/>
      <c r="HKH487" s="112"/>
      <c r="HKI487" s="112"/>
      <c r="HKJ487" s="112"/>
      <c r="HKK487" s="112"/>
      <c r="HKL487" s="112"/>
      <c r="HKM487" s="112"/>
      <c r="HKN487" s="112"/>
      <c r="HKO487" s="112"/>
      <c r="HKP487" s="112"/>
      <c r="HKQ487" s="112"/>
      <c r="HKR487" s="112"/>
      <c r="HKS487" s="112"/>
      <c r="HKT487" s="112"/>
      <c r="HKU487" s="112"/>
      <c r="HKV487" s="112"/>
      <c r="HKW487" s="112"/>
      <c r="HKX487" s="112"/>
      <c r="HKY487" s="112"/>
      <c r="HKZ487" s="112"/>
      <c r="HLA487" s="112"/>
      <c r="HLB487" s="112"/>
      <c r="HLC487" s="112"/>
      <c r="HLD487" s="112"/>
      <c r="HLE487" s="112"/>
      <c r="HLF487" s="112"/>
      <c r="HLG487" s="112"/>
      <c r="HLH487" s="112"/>
      <c r="HLI487" s="112"/>
      <c r="HLJ487" s="112"/>
      <c r="HLK487" s="112"/>
      <c r="HLL487" s="112"/>
      <c r="HLM487" s="112"/>
      <c r="HLN487" s="112"/>
      <c r="HLO487" s="112"/>
      <c r="HLP487" s="112"/>
      <c r="HLQ487" s="112"/>
      <c r="HLR487" s="112"/>
      <c r="HLS487" s="112"/>
      <c r="HLT487" s="112"/>
      <c r="HLU487" s="112"/>
      <c r="HLV487" s="112"/>
      <c r="HLW487" s="112"/>
      <c r="HLX487" s="112"/>
      <c r="HLY487" s="112"/>
      <c r="HLZ487" s="112"/>
      <c r="HMA487" s="112"/>
      <c r="HMB487" s="112"/>
      <c r="HMC487" s="112"/>
      <c r="HMD487" s="112"/>
      <c r="HME487" s="112"/>
      <c r="HMF487" s="112"/>
      <c r="HMG487" s="112"/>
      <c r="HMH487" s="112"/>
      <c r="HMI487" s="112"/>
      <c r="HMJ487" s="112"/>
      <c r="HMK487" s="112"/>
      <c r="HML487" s="112"/>
      <c r="HMM487" s="112"/>
      <c r="HMN487" s="112"/>
      <c r="HMO487" s="112"/>
      <c r="HMP487" s="112"/>
      <c r="HMQ487" s="112"/>
      <c r="HMR487" s="112"/>
      <c r="HMS487" s="112"/>
      <c r="HMT487" s="112"/>
      <c r="HMU487" s="112"/>
      <c r="HMV487" s="112"/>
      <c r="HMW487" s="112"/>
      <c r="HMX487" s="112"/>
      <c r="HMY487" s="112"/>
      <c r="HMZ487" s="112"/>
      <c r="HNA487" s="112"/>
      <c r="HNB487" s="112"/>
      <c r="HNC487" s="112"/>
      <c r="HND487" s="112"/>
      <c r="HNE487" s="112"/>
      <c r="HNF487" s="112"/>
      <c r="HNG487" s="112"/>
      <c r="HNH487" s="112"/>
      <c r="HNI487" s="112"/>
      <c r="HNJ487" s="112"/>
      <c r="HNK487" s="112"/>
      <c r="HNL487" s="112"/>
      <c r="HNM487" s="112"/>
      <c r="HNN487" s="112"/>
      <c r="HNO487" s="112"/>
      <c r="HNP487" s="112"/>
      <c r="HNQ487" s="112"/>
      <c r="HNR487" s="112"/>
      <c r="HNS487" s="112"/>
      <c r="HNT487" s="112"/>
      <c r="HNU487" s="112"/>
      <c r="HNV487" s="112"/>
      <c r="HNW487" s="112"/>
      <c r="HNX487" s="112"/>
      <c r="HNY487" s="112"/>
      <c r="HNZ487" s="112"/>
      <c r="HOA487" s="112"/>
      <c r="HOB487" s="112"/>
      <c r="HOC487" s="112"/>
      <c r="HOD487" s="112"/>
      <c r="HOE487" s="112"/>
      <c r="HOF487" s="112"/>
      <c r="HOG487" s="112"/>
      <c r="HOH487" s="112"/>
      <c r="HOI487" s="112"/>
      <c r="HOJ487" s="112"/>
      <c r="HOK487" s="112"/>
      <c r="HOL487" s="112"/>
      <c r="HOM487" s="112"/>
      <c r="HON487" s="112"/>
      <c r="HOO487" s="112"/>
      <c r="HOP487" s="112"/>
      <c r="HOQ487" s="112"/>
      <c r="HOR487" s="112"/>
      <c r="HOS487" s="112"/>
      <c r="HOT487" s="112"/>
      <c r="HOU487" s="112"/>
      <c r="HOV487" s="112"/>
      <c r="HOW487" s="112"/>
      <c r="HOX487" s="112"/>
      <c r="HOY487" s="112"/>
      <c r="HOZ487" s="112"/>
      <c r="HPA487" s="112"/>
      <c r="HPB487" s="112"/>
      <c r="HPC487" s="112"/>
      <c r="HPD487" s="112"/>
      <c r="HPE487" s="112"/>
      <c r="HPF487" s="112"/>
      <c r="HPG487" s="112"/>
      <c r="HPH487" s="112"/>
      <c r="HPI487" s="112"/>
      <c r="HPJ487" s="112"/>
      <c r="HPK487" s="112"/>
      <c r="HPL487" s="112"/>
      <c r="HPM487" s="112"/>
      <c r="HPN487" s="112"/>
      <c r="HPO487" s="112"/>
      <c r="HPP487" s="112"/>
      <c r="HPQ487" s="112"/>
      <c r="HPR487" s="112"/>
      <c r="HPS487" s="112"/>
      <c r="HPT487" s="112"/>
      <c r="HPU487" s="112"/>
      <c r="HPV487" s="112"/>
      <c r="HPW487" s="112"/>
      <c r="HPX487" s="112"/>
      <c r="HPY487" s="112"/>
      <c r="HPZ487" s="112"/>
      <c r="HQA487" s="112"/>
      <c r="HQB487" s="112"/>
      <c r="HQC487" s="112"/>
      <c r="HQD487" s="112"/>
      <c r="HQE487" s="112"/>
      <c r="HQF487" s="112"/>
      <c r="HQG487" s="112"/>
      <c r="HQH487" s="112"/>
      <c r="HQI487" s="112"/>
      <c r="HQJ487" s="112"/>
      <c r="HQK487" s="112"/>
      <c r="HQL487" s="112"/>
      <c r="HQM487" s="112"/>
      <c r="HQN487" s="112"/>
      <c r="HQO487" s="112"/>
      <c r="HQP487" s="112"/>
      <c r="HQQ487" s="112"/>
      <c r="HQR487" s="112"/>
      <c r="HQS487" s="112"/>
      <c r="HQT487" s="112"/>
      <c r="HQU487" s="112"/>
      <c r="HQV487" s="112"/>
      <c r="HQW487" s="112"/>
      <c r="HQX487" s="112"/>
      <c r="HQY487" s="112"/>
      <c r="HQZ487" s="112"/>
      <c r="HRA487" s="112"/>
      <c r="HRB487" s="112"/>
      <c r="HRC487" s="112"/>
      <c r="HRD487" s="112"/>
      <c r="HRE487" s="112"/>
      <c r="HRF487" s="112"/>
      <c r="HRG487" s="112"/>
      <c r="HRH487" s="112"/>
      <c r="HRI487" s="112"/>
      <c r="HRJ487" s="112"/>
      <c r="HRK487" s="112"/>
      <c r="HRL487" s="112"/>
      <c r="HRM487" s="112"/>
      <c r="HRN487" s="112"/>
      <c r="HRO487" s="112"/>
      <c r="HRP487" s="112"/>
      <c r="HRQ487" s="112"/>
      <c r="HRR487" s="112"/>
      <c r="HRS487" s="112"/>
      <c r="HRT487" s="112"/>
      <c r="HRU487" s="112"/>
      <c r="HRV487" s="112"/>
      <c r="HRW487" s="112"/>
      <c r="HRX487" s="112"/>
      <c r="HRY487" s="112"/>
      <c r="HRZ487" s="112"/>
      <c r="HSA487" s="112"/>
      <c r="HSB487" s="112"/>
      <c r="HSC487" s="112"/>
      <c r="HSD487" s="112"/>
      <c r="HSE487" s="112"/>
      <c r="HSF487" s="112"/>
      <c r="HSG487" s="112"/>
      <c r="HSH487" s="112"/>
      <c r="HSI487" s="112"/>
      <c r="HSJ487" s="112"/>
      <c r="HSK487" s="112"/>
      <c r="HSL487" s="112"/>
      <c r="HSM487" s="112"/>
      <c r="HSN487" s="112"/>
      <c r="HSO487" s="112"/>
      <c r="HSP487" s="112"/>
      <c r="HSQ487" s="112"/>
      <c r="HSR487" s="112"/>
      <c r="HSS487" s="112"/>
      <c r="HST487" s="112"/>
      <c r="HSU487" s="112"/>
      <c r="HSV487" s="112"/>
      <c r="HSW487" s="112"/>
      <c r="HSX487" s="112"/>
      <c r="HSY487" s="112"/>
      <c r="HSZ487" s="112"/>
      <c r="HTA487" s="112"/>
      <c r="HTB487" s="112"/>
      <c r="HTC487" s="112"/>
      <c r="HTD487" s="112"/>
      <c r="HTE487" s="112"/>
      <c r="HTF487" s="112"/>
      <c r="HTG487" s="112"/>
      <c r="HTH487" s="112"/>
      <c r="HTI487" s="112"/>
      <c r="HTJ487" s="112"/>
      <c r="HTK487" s="112"/>
      <c r="HTL487" s="112"/>
      <c r="HTM487" s="112"/>
      <c r="HTN487" s="112"/>
      <c r="HTO487" s="112"/>
      <c r="HTP487" s="112"/>
      <c r="HTQ487" s="112"/>
      <c r="HTR487" s="112"/>
      <c r="HTS487" s="112"/>
      <c r="HTT487" s="112"/>
      <c r="HTU487" s="112"/>
      <c r="HTV487" s="112"/>
      <c r="HTW487" s="112"/>
      <c r="HTX487" s="112"/>
      <c r="HTY487" s="112"/>
      <c r="HTZ487" s="112"/>
      <c r="HUA487" s="112"/>
      <c r="HUB487" s="112"/>
      <c r="HUC487" s="112"/>
      <c r="HUD487" s="112"/>
      <c r="HUE487" s="112"/>
      <c r="HUF487" s="112"/>
      <c r="HUG487" s="112"/>
      <c r="HUH487" s="112"/>
      <c r="HUI487" s="112"/>
      <c r="HUJ487" s="112"/>
      <c r="HUK487" s="112"/>
      <c r="HUL487" s="112"/>
      <c r="HUM487" s="112"/>
      <c r="HUN487" s="112"/>
      <c r="HUO487" s="112"/>
      <c r="HUP487" s="112"/>
      <c r="HUQ487" s="112"/>
      <c r="HUR487" s="112"/>
      <c r="HUS487" s="112"/>
      <c r="HUT487" s="112"/>
      <c r="HUU487" s="112"/>
      <c r="HUV487" s="112"/>
      <c r="HUW487" s="112"/>
      <c r="HUX487" s="112"/>
      <c r="HUY487" s="112"/>
      <c r="HUZ487" s="112"/>
      <c r="HVA487" s="112"/>
      <c r="HVB487" s="112"/>
      <c r="HVC487" s="112"/>
      <c r="HVD487" s="112"/>
      <c r="HVE487" s="112"/>
      <c r="HVF487" s="112"/>
      <c r="HVG487" s="112"/>
      <c r="HVH487" s="112"/>
      <c r="HVI487" s="112"/>
      <c r="HVJ487" s="112"/>
      <c r="HVK487" s="112"/>
      <c r="HVL487" s="112"/>
      <c r="HVM487" s="112"/>
      <c r="HVN487" s="112"/>
      <c r="HVO487" s="112"/>
      <c r="HVP487" s="112"/>
      <c r="HVQ487" s="112"/>
      <c r="HVR487" s="112"/>
      <c r="HVS487" s="112"/>
      <c r="HVT487" s="112"/>
      <c r="HVU487" s="112"/>
      <c r="HVV487" s="112"/>
      <c r="HVW487" s="112"/>
      <c r="HVX487" s="112"/>
      <c r="HVY487" s="112"/>
      <c r="HVZ487" s="112"/>
      <c r="HWA487" s="112"/>
      <c r="HWB487" s="112"/>
      <c r="HWC487" s="112"/>
      <c r="HWD487" s="112"/>
      <c r="HWE487" s="112"/>
      <c r="HWF487" s="112"/>
      <c r="HWG487" s="112"/>
      <c r="HWH487" s="112"/>
      <c r="HWI487" s="112"/>
      <c r="HWJ487" s="112"/>
      <c r="HWK487" s="112"/>
      <c r="HWL487" s="112"/>
      <c r="HWM487" s="112"/>
      <c r="HWN487" s="112"/>
      <c r="HWO487" s="112"/>
      <c r="HWP487" s="112"/>
      <c r="HWQ487" s="112"/>
      <c r="HWR487" s="112"/>
      <c r="HWS487" s="112"/>
      <c r="HWT487" s="112"/>
      <c r="HWU487" s="112"/>
      <c r="HWV487" s="112"/>
      <c r="HWW487" s="112"/>
      <c r="HWX487" s="112"/>
      <c r="HWY487" s="112"/>
      <c r="HWZ487" s="112"/>
      <c r="HXA487" s="112"/>
      <c r="HXB487" s="112"/>
      <c r="HXC487" s="112"/>
      <c r="HXD487" s="112"/>
      <c r="HXE487" s="112"/>
      <c r="HXF487" s="112"/>
      <c r="HXG487" s="112"/>
      <c r="HXH487" s="112"/>
      <c r="HXI487" s="112"/>
      <c r="HXJ487" s="112"/>
      <c r="HXK487" s="112"/>
      <c r="HXL487" s="112"/>
      <c r="HXM487" s="112"/>
      <c r="HXN487" s="112"/>
      <c r="HXO487" s="112"/>
      <c r="HXP487" s="112"/>
      <c r="HXQ487" s="112"/>
      <c r="HXR487" s="112"/>
      <c r="HXS487" s="112"/>
      <c r="HXT487" s="112"/>
      <c r="HXU487" s="112"/>
      <c r="HXV487" s="112"/>
      <c r="HXW487" s="112"/>
      <c r="HXX487" s="112"/>
      <c r="HXY487" s="112"/>
      <c r="HXZ487" s="112"/>
      <c r="HYA487" s="112"/>
      <c r="HYB487" s="112"/>
      <c r="HYC487" s="112"/>
      <c r="HYD487" s="112"/>
      <c r="HYE487" s="112"/>
      <c r="HYF487" s="112"/>
      <c r="HYG487" s="112"/>
      <c r="HYH487" s="112"/>
      <c r="HYI487" s="112"/>
      <c r="HYJ487" s="112"/>
      <c r="HYK487" s="112"/>
      <c r="HYL487" s="112"/>
      <c r="HYM487" s="112"/>
      <c r="HYN487" s="112"/>
      <c r="HYO487" s="112"/>
      <c r="HYP487" s="112"/>
      <c r="HYQ487" s="112"/>
      <c r="HYR487" s="112"/>
      <c r="HYS487" s="112"/>
      <c r="HYT487" s="112"/>
      <c r="HYU487" s="112"/>
      <c r="HYV487" s="112"/>
      <c r="HYW487" s="112"/>
      <c r="HYX487" s="112"/>
      <c r="HYY487" s="112"/>
      <c r="HYZ487" s="112"/>
      <c r="HZA487" s="112"/>
      <c r="HZB487" s="112"/>
      <c r="HZC487" s="112"/>
      <c r="HZD487" s="112"/>
      <c r="HZE487" s="112"/>
      <c r="HZF487" s="112"/>
      <c r="HZG487" s="112"/>
      <c r="HZH487" s="112"/>
      <c r="HZI487" s="112"/>
      <c r="HZJ487" s="112"/>
      <c r="HZK487" s="112"/>
      <c r="HZL487" s="112"/>
      <c r="HZM487" s="112"/>
      <c r="HZN487" s="112"/>
      <c r="HZO487" s="112"/>
      <c r="HZP487" s="112"/>
      <c r="HZQ487" s="112"/>
      <c r="HZR487" s="112"/>
      <c r="HZS487" s="112"/>
      <c r="HZT487" s="112"/>
      <c r="HZU487" s="112"/>
      <c r="HZV487" s="112"/>
      <c r="HZW487" s="112"/>
      <c r="HZX487" s="112"/>
      <c r="HZY487" s="112"/>
      <c r="HZZ487" s="112"/>
      <c r="IAA487" s="112"/>
      <c r="IAB487" s="112"/>
      <c r="IAC487" s="112"/>
      <c r="IAD487" s="112"/>
      <c r="IAE487" s="112"/>
      <c r="IAF487" s="112"/>
      <c r="IAG487" s="112"/>
      <c r="IAH487" s="112"/>
      <c r="IAI487" s="112"/>
      <c r="IAJ487" s="112"/>
      <c r="IAK487" s="112"/>
      <c r="IAL487" s="112"/>
      <c r="IAM487" s="112"/>
      <c r="IAN487" s="112"/>
      <c r="IAO487" s="112"/>
      <c r="IAP487" s="112"/>
      <c r="IAQ487" s="112"/>
      <c r="IAR487" s="112"/>
      <c r="IAS487" s="112"/>
      <c r="IAT487" s="112"/>
      <c r="IAU487" s="112"/>
      <c r="IAV487" s="112"/>
      <c r="IAW487" s="112"/>
      <c r="IAX487" s="112"/>
      <c r="IAY487" s="112"/>
      <c r="IAZ487" s="112"/>
      <c r="IBA487" s="112"/>
      <c r="IBB487" s="112"/>
      <c r="IBC487" s="112"/>
      <c r="IBD487" s="112"/>
      <c r="IBE487" s="112"/>
      <c r="IBF487" s="112"/>
      <c r="IBG487" s="112"/>
      <c r="IBH487" s="112"/>
      <c r="IBI487" s="112"/>
      <c r="IBJ487" s="112"/>
      <c r="IBK487" s="112"/>
      <c r="IBL487" s="112"/>
      <c r="IBM487" s="112"/>
      <c r="IBN487" s="112"/>
      <c r="IBO487" s="112"/>
      <c r="IBP487" s="112"/>
      <c r="IBQ487" s="112"/>
      <c r="IBR487" s="112"/>
      <c r="IBS487" s="112"/>
      <c r="IBT487" s="112"/>
      <c r="IBU487" s="112"/>
      <c r="IBV487" s="112"/>
      <c r="IBW487" s="112"/>
      <c r="IBX487" s="112"/>
      <c r="IBY487" s="112"/>
      <c r="IBZ487" s="112"/>
      <c r="ICA487" s="112"/>
      <c r="ICB487" s="112"/>
      <c r="ICC487" s="112"/>
      <c r="ICD487" s="112"/>
      <c r="ICE487" s="112"/>
      <c r="ICF487" s="112"/>
      <c r="ICG487" s="112"/>
      <c r="ICH487" s="112"/>
      <c r="ICI487" s="112"/>
      <c r="ICJ487" s="112"/>
      <c r="ICK487" s="112"/>
      <c r="ICL487" s="112"/>
      <c r="ICM487" s="112"/>
      <c r="ICN487" s="112"/>
      <c r="ICO487" s="112"/>
      <c r="ICP487" s="112"/>
      <c r="ICQ487" s="112"/>
      <c r="ICR487" s="112"/>
      <c r="ICS487" s="112"/>
      <c r="ICT487" s="112"/>
      <c r="ICU487" s="112"/>
      <c r="ICV487" s="112"/>
      <c r="ICW487" s="112"/>
      <c r="ICX487" s="112"/>
      <c r="ICY487" s="112"/>
      <c r="ICZ487" s="112"/>
      <c r="IDA487" s="112"/>
      <c r="IDB487" s="112"/>
      <c r="IDC487" s="112"/>
      <c r="IDD487" s="112"/>
      <c r="IDE487" s="112"/>
      <c r="IDF487" s="112"/>
      <c r="IDG487" s="112"/>
      <c r="IDH487" s="112"/>
      <c r="IDI487" s="112"/>
      <c r="IDJ487" s="112"/>
      <c r="IDK487" s="112"/>
      <c r="IDL487" s="112"/>
      <c r="IDM487" s="112"/>
      <c r="IDN487" s="112"/>
      <c r="IDO487" s="112"/>
      <c r="IDP487" s="112"/>
      <c r="IDQ487" s="112"/>
      <c r="IDR487" s="112"/>
      <c r="IDS487" s="112"/>
      <c r="IDT487" s="112"/>
      <c r="IDU487" s="112"/>
      <c r="IDV487" s="112"/>
      <c r="IDW487" s="112"/>
      <c r="IDX487" s="112"/>
      <c r="IDY487" s="112"/>
      <c r="IDZ487" s="112"/>
      <c r="IEA487" s="112"/>
      <c r="IEB487" s="112"/>
      <c r="IEC487" s="112"/>
      <c r="IED487" s="112"/>
      <c r="IEE487" s="112"/>
      <c r="IEF487" s="112"/>
      <c r="IEG487" s="112"/>
      <c r="IEH487" s="112"/>
      <c r="IEI487" s="112"/>
      <c r="IEJ487" s="112"/>
      <c r="IEK487" s="112"/>
      <c r="IEL487" s="112"/>
      <c r="IEM487" s="112"/>
      <c r="IEN487" s="112"/>
      <c r="IEO487" s="112"/>
      <c r="IEP487" s="112"/>
      <c r="IEQ487" s="112"/>
      <c r="IER487" s="112"/>
      <c r="IES487" s="112"/>
      <c r="IET487" s="112"/>
      <c r="IEU487" s="112"/>
      <c r="IEV487" s="112"/>
      <c r="IEW487" s="112"/>
      <c r="IEX487" s="112"/>
      <c r="IEY487" s="112"/>
      <c r="IEZ487" s="112"/>
      <c r="IFA487" s="112"/>
      <c r="IFB487" s="112"/>
      <c r="IFC487" s="112"/>
      <c r="IFD487" s="112"/>
      <c r="IFE487" s="112"/>
      <c r="IFF487" s="112"/>
      <c r="IFG487" s="112"/>
      <c r="IFH487" s="112"/>
      <c r="IFI487" s="112"/>
      <c r="IFJ487" s="112"/>
      <c r="IFK487" s="112"/>
      <c r="IFL487" s="112"/>
      <c r="IFM487" s="112"/>
      <c r="IFN487" s="112"/>
      <c r="IFO487" s="112"/>
      <c r="IFP487" s="112"/>
      <c r="IFQ487" s="112"/>
      <c r="IFR487" s="112"/>
      <c r="IFS487" s="112"/>
      <c r="IFT487" s="112"/>
      <c r="IFU487" s="112"/>
      <c r="IFV487" s="112"/>
      <c r="IFW487" s="112"/>
      <c r="IFX487" s="112"/>
      <c r="IFY487" s="112"/>
      <c r="IFZ487" s="112"/>
      <c r="IGA487" s="112"/>
      <c r="IGB487" s="112"/>
      <c r="IGC487" s="112"/>
      <c r="IGD487" s="112"/>
      <c r="IGE487" s="112"/>
      <c r="IGF487" s="112"/>
      <c r="IGG487" s="112"/>
      <c r="IGH487" s="112"/>
      <c r="IGI487" s="112"/>
      <c r="IGJ487" s="112"/>
      <c r="IGK487" s="112"/>
      <c r="IGL487" s="112"/>
      <c r="IGM487" s="112"/>
      <c r="IGN487" s="112"/>
      <c r="IGO487" s="112"/>
      <c r="IGP487" s="112"/>
      <c r="IGQ487" s="112"/>
      <c r="IGR487" s="112"/>
      <c r="IGS487" s="112"/>
      <c r="IGT487" s="112"/>
      <c r="IGU487" s="112"/>
      <c r="IGV487" s="112"/>
      <c r="IGW487" s="112"/>
      <c r="IGX487" s="112"/>
      <c r="IGY487" s="112"/>
      <c r="IGZ487" s="112"/>
      <c r="IHA487" s="112"/>
      <c r="IHB487" s="112"/>
      <c r="IHC487" s="112"/>
      <c r="IHD487" s="112"/>
      <c r="IHE487" s="112"/>
      <c r="IHF487" s="112"/>
      <c r="IHG487" s="112"/>
      <c r="IHH487" s="112"/>
      <c r="IHI487" s="112"/>
      <c r="IHJ487" s="112"/>
      <c r="IHK487" s="112"/>
      <c r="IHL487" s="112"/>
      <c r="IHM487" s="112"/>
      <c r="IHN487" s="112"/>
      <c r="IHO487" s="112"/>
      <c r="IHP487" s="112"/>
      <c r="IHQ487" s="112"/>
      <c r="IHR487" s="112"/>
      <c r="IHS487" s="112"/>
      <c r="IHT487" s="112"/>
      <c r="IHU487" s="112"/>
      <c r="IHV487" s="112"/>
      <c r="IHW487" s="112"/>
      <c r="IHX487" s="112"/>
      <c r="IHY487" s="112"/>
      <c r="IHZ487" s="112"/>
      <c r="IIA487" s="112"/>
      <c r="IIB487" s="112"/>
      <c r="IIC487" s="112"/>
      <c r="IID487" s="112"/>
      <c r="IIE487" s="112"/>
      <c r="IIF487" s="112"/>
      <c r="IIG487" s="112"/>
      <c r="IIH487" s="112"/>
      <c r="III487" s="112"/>
      <c r="IIJ487" s="112"/>
      <c r="IIK487" s="112"/>
      <c r="IIL487" s="112"/>
      <c r="IIM487" s="112"/>
      <c r="IIN487" s="112"/>
      <c r="IIO487" s="112"/>
      <c r="IIP487" s="112"/>
      <c r="IIQ487" s="112"/>
      <c r="IIR487" s="112"/>
      <c r="IIS487" s="112"/>
      <c r="IIT487" s="112"/>
      <c r="IIU487" s="112"/>
      <c r="IIV487" s="112"/>
      <c r="IIW487" s="112"/>
      <c r="IIX487" s="112"/>
      <c r="IIY487" s="112"/>
      <c r="IIZ487" s="112"/>
      <c r="IJA487" s="112"/>
      <c r="IJB487" s="112"/>
      <c r="IJC487" s="112"/>
      <c r="IJD487" s="112"/>
      <c r="IJE487" s="112"/>
      <c r="IJF487" s="112"/>
      <c r="IJG487" s="112"/>
      <c r="IJH487" s="112"/>
      <c r="IJI487" s="112"/>
      <c r="IJJ487" s="112"/>
      <c r="IJK487" s="112"/>
      <c r="IJL487" s="112"/>
      <c r="IJM487" s="112"/>
      <c r="IJN487" s="112"/>
      <c r="IJO487" s="112"/>
      <c r="IJP487" s="112"/>
      <c r="IJQ487" s="112"/>
      <c r="IJR487" s="112"/>
      <c r="IJS487" s="112"/>
      <c r="IJT487" s="112"/>
      <c r="IJU487" s="112"/>
      <c r="IJV487" s="112"/>
      <c r="IJW487" s="112"/>
      <c r="IJX487" s="112"/>
      <c r="IJY487" s="112"/>
      <c r="IJZ487" s="112"/>
      <c r="IKA487" s="112"/>
      <c r="IKB487" s="112"/>
      <c r="IKC487" s="112"/>
      <c r="IKD487" s="112"/>
      <c r="IKE487" s="112"/>
      <c r="IKF487" s="112"/>
      <c r="IKG487" s="112"/>
      <c r="IKH487" s="112"/>
      <c r="IKI487" s="112"/>
      <c r="IKJ487" s="112"/>
      <c r="IKK487" s="112"/>
      <c r="IKL487" s="112"/>
      <c r="IKM487" s="112"/>
      <c r="IKN487" s="112"/>
      <c r="IKO487" s="112"/>
      <c r="IKP487" s="112"/>
      <c r="IKQ487" s="112"/>
      <c r="IKR487" s="112"/>
      <c r="IKS487" s="112"/>
      <c r="IKT487" s="112"/>
      <c r="IKU487" s="112"/>
      <c r="IKV487" s="112"/>
      <c r="IKW487" s="112"/>
      <c r="IKX487" s="112"/>
      <c r="IKY487" s="112"/>
      <c r="IKZ487" s="112"/>
      <c r="ILA487" s="112"/>
      <c r="ILB487" s="112"/>
      <c r="ILC487" s="112"/>
      <c r="ILD487" s="112"/>
      <c r="ILE487" s="112"/>
      <c r="ILF487" s="112"/>
      <c r="ILG487" s="112"/>
      <c r="ILH487" s="112"/>
      <c r="ILI487" s="112"/>
      <c r="ILJ487" s="112"/>
      <c r="ILK487" s="112"/>
      <c r="ILL487" s="112"/>
      <c r="ILM487" s="112"/>
      <c r="ILN487" s="112"/>
      <c r="ILO487" s="112"/>
      <c r="ILP487" s="112"/>
      <c r="ILQ487" s="112"/>
      <c r="ILR487" s="112"/>
      <c r="ILS487" s="112"/>
      <c r="ILT487" s="112"/>
      <c r="ILU487" s="112"/>
      <c r="ILV487" s="112"/>
      <c r="ILW487" s="112"/>
      <c r="ILX487" s="112"/>
      <c r="ILY487" s="112"/>
      <c r="ILZ487" s="112"/>
      <c r="IMA487" s="112"/>
      <c r="IMB487" s="112"/>
      <c r="IMC487" s="112"/>
      <c r="IMD487" s="112"/>
      <c r="IME487" s="112"/>
      <c r="IMF487" s="112"/>
      <c r="IMG487" s="112"/>
      <c r="IMH487" s="112"/>
      <c r="IMI487" s="112"/>
      <c r="IMJ487" s="112"/>
      <c r="IMK487" s="112"/>
      <c r="IML487" s="112"/>
      <c r="IMM487" s="112"/>
      <c r="IMN487" s="112"/>
      <c r="IMO487" s="112"/>
      <c r="IMP487" s="112"/>
      <c r="IMQ487" s="112"/>
      <c r="IMR487" s="112"/>
      <c r="IMS487" s="112"/>
      <c r="IMT487" s="112"/>
      <c r="IMU487" s="112"/>
      <c r="IMV487" s="112"/>
      <c r="IMW487" s="112"/>
      <c r="IMX487" s="112"/>
      <c r="IMY487" s="112"/>
      <c r="IMZ487" s="112"/>
      <c r="INA487" s="112"/>
      <c r="INB487" s="112"/>
      <c r="INC487" s="112"/>
      <c r="IND487" s="112"/>
      <c r="INE487" s="112"/>
      <c r="INF487" s="112"/>
      <c r="ING487" s="112"/>
      <c r="INH487" s="112"/>
      <c r="INI487" s="112"/>
      <c r="INJ487" s="112"/>
      <c r="INK487" s="112"/>
      <c r="INL487" s="112"/>
      <c r="INM487" s="112"/>
      <c r="INN487" s="112"/>
      <c r="INO487" s="112"/>
      <c r="INP487" s="112"/>
      <c r="INQ487" s="112"/>
      <c r="INR487" s="112"/>
      <c r="INS487" s="112"/>
      <c r="INT487" s="112"/>
      <c r="INU487" s="112"/>
      <c r="INV487" s="112"/>
      <c r="INW487" s="112"/>
      <c r="INX487" s="112"/>
      <c r="INY487" s="112"/>
      <c r="INZ487" s="112"/>
      <c r="IOA487" s="112"/>
      <c r="IOB487" s="112"/>
      <c r="IOC487" s="112"/>
      <c r="IOD487" s="112"/>
      <c r="IOE487" s="112"/>
      <c r="IOF487" s="112"/>
      <c r="IOG487" s="112"/>
      <c r="IOH487" s="112"/>
      <c r="IOI487" s="112"/>
      <c r="IOJ487" s="112"/>
      <c r="IOK487" s="112"/>
      <c r="IOL487" s="112"/>
      <c r="IOM487" s="112"/>
      <c r="ION487" s="112"/>
      <c r="IOO487" s="112"/>
      <c r="IOP487" s="112"/>
      <c r="IOQ487" s="112"/>
      <c r="IOR487" s="112"/>
      <c r="IOS487" s="112"/>
      <c r="IOT487" s="112"/>
      <c r="IOU487" s="112"/>
      <c r="IOV487" s="112"/>
      <c r="IOW487" s="112"/>
      <c r="IOX487" s="112"/>
      <c r="IOY487" s="112"/>
      <c r="IOZ487" s="112"/>
      <c r="IPA487" s="112"/>
      <c r="IPB487" s="112"/>
      <c r="IPC487" s="112"/>
      <c r="IPD487" s="112"/>
      <c r="IPE487" s="112"/>
      <c r="IPF487" s="112"/>
      <c r="IPG487" s="112"/>
      <c r="IPH487" s="112"/>
      <c r="IPI487" s="112"/>
      <c r="IPJ487" s="112"/>
      <c r="IPK487" s="112"/>
      <c r="IPL487" s="112"/>
      <c r="IPM487" s="112"/>
      <c r="IPN487" s="112"/>
      <c r="IPO487" s="112"/>
      <c r="IPP487" s="112"/>
      <c r="IPQ487" s="112"/>
      <c r="IPR487" s="112"/>
      <c r="IPS487" s="112"/>
      <c r="IPT487" s="112"/>
      <c r="IPU487" s="112"/>
      <c r="IPV487" s="112"/>
      <c r="IPW487" s="112"/>
      <c r="IPX487" s="112"/>
      <c r="IPY487" s="112"/>
      <c r="IPZ487" s="112"/>
      <c r="IQA487" s="112"/>
      <c r="IQB487" s="112"/>
      <c r="IQC487" s="112"/>
      <c r="IQD487" s="112"/>
      <c r="IQE487" s="112"/>
      <c r="IQF487" s="112"/>
      <c r="IQG487" s="112"/>
      <c r="IQH487" s="112"/>
      <c r="IQI487" s="112"/>
      <c r="IQJ487" s="112"/>
      <c r="IQK487" s="112"/>
      <c r="IQL487" s="112"/>
      <c r="IQM487" s="112"/>
      <c r="IQN487" s="112"/>
      <c r="IQO487" s="112"/>
      <c r="IQP487" s="112"/>
      <c r="IQQ487" s="112"/>
      <c r="IQR487" s="112"/>
      <c r="IQS487" s="112"/>
      <c r="IQT487" s="112"/>
      <c r="IQU487" s="112"/>
      <c r="IQV487" s="112"/>
      <c r="IQW487" s="112"/>
      <c r="IQX487" s="112"/>
      <c r="IQY487" s="112"/>
      <c r="IQZ487" s="112"/>
      <c r="IRA487" s="112"/>
      <c r="IRB487" s="112"/>
      <c r="IRC487" s="112"/>
      <c r="IRD487" s="112"/>
      <c r="IRE487" s="112"/>
      <c r="IRF487" s="112"/>
      <c r="IRG487" s="112"/>
      <c r="IRH487" s="112"/>
      <c r="IRI487" s="112"/>
      <c r="IRJ487" s="112"/>
      <c r="IRK487" s="112"/>
      <c r="IRL487" s="112"/>
      <c r="IRM487" s="112"/>
      <c r="IRN487" s="112"/>
      <c r="IRO487" s="112"/>
      <c r="IRP487" s="112"/>
      <c r="IRQ487" s="112"/>
      <c r="IRR487" s="112"/>
      <c r="IRS487" s="112"/>
      <c r="IRT487" s="112"/>
      <c r="IRU487" s="112"/>
      <c r="IRV487" s="112"/>
      <c r="IRW487" s="112"/>
      <c r="IRX487" s="112"/>
      <c r="IRY487" s="112"/>
      <c r="IRZ487" s="112"/>
      <c r="ISA487" s="112"/>
      <c r="ISB487" s="112"/>
      <c r="ISC487" s="112"/>
      <c r="ISD487" s="112"/>
      <c r="ISE487" s="112"/>
      <c r="ISF487" s="112"/>
      <c r="ISG487" s="112"/>
      <c r="ISH487" s="112"/>
      <c r="ISI487" s="112"/>
      <c r="ISJ487" s="112"/>
      <c r="ISK487" s="112"/>
      <c r="ISL487" s="112"/>
      <c r="ISM487" s="112"/>
      <c r="ISN487" s="112"/>
      <c r="ISO487" s="112"/>
      <c r="ISP487" s="112"/>
      <c r="ISQ487" s="112"/>
      <c r="ISR487" s="112"/>
      <c r="ISS487" s="112"/>
      <c r="IST487" s="112"/>
      <c r="ISU487" s="112"/>
      <c r="ISV487" s="112"/>
      <c r="ISW487" s="112"/>
      <c r="ISX487" s="112"/>
      <c r="ISY487" s="112"/>
      <c r="ISZ487" s="112"/>
      <c r="ITA487" s="112"/>
      <c r="ITB487" s="112"/>
      <c r="ITC487" s="112"/>
      <c r="ITD487" s="112"/>
      <c r="ITE487" s="112"/>
      <c r="ITF487" s="112"/>
      <c r="ITG487" s="112"/>
      <c r="ITH487" s="112"/>
      <c r="ITI487" s="112"/>
      <c r="ITJ487" s="112"/>
      <c r="ITK487" s="112"/>
      <c r="ITL487" s="112"/>
      <c r="ITM487" s="112"/>
      <c r="ITN487" s="112"/>
      <c r="ITO487" s="112"/>
      <c r="ITP487" s="112"/>
      <c r="ITQ487" s="112"/>
      <c r="ITR487" s="112"/>
      <c r="ITS487" s="112"/>
      <c r="ITT487" s="112"/>
      <c r="ITU487" s="112"/>
      <c r="ITV487" s="112"/>
      <c r="ITW487" s="112"/>
      <c r="ITX487" s="112"/>
      <c r="ITY487" s="112"/>
      <c r="ITZ487" s="112"/>
      <c r="IUA487" s="112"/>
      <c r="IUB487" s="112"/>
      <c r="IUC487" s="112"/>
      <c r="IUD487" s="112"/>
      <c r="IUE487" s="112"/>
      <c r="IUF487" s="112"/>
      <c r="IUG487" s="112"/>
      <c r="IUH487" s="112"/>
      <c r="IUI487" s="112"/>
      <c r="IUJ487" s="112"/>
      <c r="IUK487" s="112"/>
      <c r="IUL487" s="112"/>
      <c r="IUM487" s="112"/>
      <c r="IUN487" s="112"/>
      <c r="IUO487" s="112"/>
      <c r="IUP487" s="112"/>
      <c r="IUQ487" s="112"/>
      <c r="IUR487" s="112"/>
      <c r="IUS487" s="112"/>
      <c r="IUT487" s="112"/>
      <c r="IUU487" s="112"/>
      <c r="IUV487" s="112"/>
      <c r="IUW487" s="112"/>
      <c r="IUX487" s="112"/>
      <c r="IUY487" s="112"/>
      <c r="IUZ487" s="112"/>
      <c r="IVA487" s="112"/>
      <c r="IVB487" s="112"/>
      <c r="IVC487" s="112"/>
      <c r="IVD487" s="112"/>
      <c r="IVE487" s="112"/>
      <c r="IVF487" s="112"/>
      <c r="IVG487" s="112"/>
      <c r="IVH487" s="112"/>
      <c r="IVI487" s="112"/>
      <c r="IVJ487" s="112"/>
      <c r="IVK487" s="112"/>
      <c r="IVL487" s="112"/>
      <c r="IVM487" s="112"/>
      <c r="IVN487" s="112"/>
      <c r="IVO487" s="112"/>
      <c r="IVP487" s="112"/>
      <c r="IVQ487" s="112"/>
      <c r="IVR487" s="112"/>
      <c r="IVS487" s="112"/>
      <c r="IVT487" s="112"/>
      <c r="IVU487" s="112"/>
      <c r="IVV487" s="112"/>
      <c r="IVW487" s="112"/>
      <c r="IVX487" s="112"/>
      <c r="IVY487" s="112"/>
      <c r="IVZ487" s="112"/>
      <c r="IWA487" s="112"/>
      <c r="IWB487" s="112"/>
      <c r="IWC487" s="112"/>
      <c r="IWD487" s="112"/>
      <c r="IWE487" s="112"/>
      <c r="IWF487" s="112"/>
      <c r="IWG487" s="112"/>
      <c r="IWH487" s="112"/>
      <c r="IWI487" s="112"/>
      <c r="IWJ487" s="112"/>
      <c r="IWK487" s="112"/>
      <c r="IWL487" s="112"/>
      <c r="IWM487" s="112"/>
      <c r="IWN487" s="112"/>
      <c r="IWO487" s="112"/>
      <c r="IWP487" s="112"/>
      <c r="IWQ487" s="112"/>
      <c r="IWR487" s="112"/>
      <c r="IWS487" s="112"/>
      <c r="IWT487" s="112"/>
      <c r="IWU487" s="112"/>
      <c r="IWV487" s="112"/>
      <c r="IWW487" s="112"/>
      <c r="IWX487" s="112"/>
      <c r="IWY487" s="112"/>
      <c r="IWZ487" s="112"/>
      <c r="IXA487" s="112"/>
      <c r="IXB487" s="112"/>
      <c r="IXC487" s="112"/>
      <c r="IXD487" s="112"/>
      <c r="IXE487" s="112"/>
      <c r="IXF487" s="112"/>
      <c r="IXG487" s="112"/>
      <c r="IXH487" s="112"/>
      <c r="IXI487" s="112"/>
      <c r="IXJ487" s="112"/>
      <c r="IXK487" s="112"/>
      <c r="IXL487" s="112"/>
      <c r="IXM487" s="112"/>
      <c r="IXN487" s="112"/>
      <c r="IXO487" s="112"/>
      <c r="IXP487" s="112"/>
      <c r="IXQ487" s="112"/>
      <c r="IXR487" s="112"/>
      <c r="IXS487" s="112"/>
      <c r="IXT487" s="112"/>
      <c r="IXU487" s="112"/>
      <c r="IXV487" s="112"/>
      <c r="IXW487" s="112"/>
      <c r="IXX487" s="112"/>
      <c r="IXY487" s="112"/>
      <c r="IXZ487" s="112"/>
      <c r="IYA487" s="112"/>
      <c r="IYB487" s="112"/>
      <c r="IYC487" s="112"/>
      <c r="IYD487" s="112"/>
      <c r="IYE487" s="112"/>
      <c r="IYF487" s="112"/>
      <c r="IYG487" s="112"/>
      <c r="IYH487" s="112"/>
      <c r="IYI487" s="112"/>
      <c r="IYJ487" s="112"/>
      <c r="IYK487" s="112"/>
      <c r="IYL487" s="112"/>
      <c r="IYM487" s="112"/>
      <c r="IYN487" s="112"/>
      <c r="IYO487" s="112"/>
      <c r="IYP487" s="112"/>
      <c r="IYQ487" s="112"/>
      <c r="IYR487" s="112"/>
      <c r="IYS487" s="112"/>
      <c r="IYT487" s="112"/>
      <c r="IYU487" s="112"/>
      <c r="IYV487" s="112"/>
      <c r="IYW487" s="112"/>
      <c r="IYX487" s="112"/>
      <c r="IYY487" s="112"/>
      <c r="IYZ487" s="112"/>
      <c r="IZA487" s="112"/>
      <c r="IZB487" s="112"/>
      <c r="IZC487" s="112"/>
      <c r="IZD487" s="112"/>
      <c r="IZE487" s="112"/>
      <c r="IZF487" s="112"/>
      <c r="IZG487" s="112"/>
      <c r="IZH487" s="112"/>
      <c r="IZI487" s="112"/>
      <c r="IZJ487" s="112"/>
      <c r="IZK487" s="112"/>
      <c r="IZL487" s="112"/>
      <c r="IZM487" s="112"/>
      <c r="IZN487" s="112"/>
      <c r="IZO487" s="112"/>
      <c r="IZP487" s="112"/>
      <c r="IZQ487" s="112"/>
      <c r="IZR487" s="112"/>
      <c r="IZS487" s="112"/>
      <c r="IZT487" s="112"/>
      <c r="IZU487" s="112"/>
      <c r="IZV487" s="112"/>
      <c r="IZW487" s="112"/>
      <c r="IZX487" s="112"/>
      <c r="IZY487" s="112"/>
      <c r="IZZ487" s="112"/>
      <c r="JAA487" s="112"/>
      <c r="JAB487" s="112"/>
      <c r="JAC487" s="112"/>
      <c r="JAD487" s="112"/>
      <c r="JAE487" s="112"/>
      <c r="JAF487" s="112"/>
      <c r="JAG487" s="112"/>
      <c r="JAH487" s="112"/>
      <c r="JAI487" s="112"/>
      <c r="JAJ487" s="112"/>
      <c r="JAK487" s="112"/>
      <c r="JAL487" s="112"/>
      <c r="JAM487" s="112"/>
      <c r="JAN487" s="112"/>
      <c r="JAO487" s="112"/>
      <c r="JAP487" s="112"/>
      <c r="JAQ487" s="112"/>
      <c r="JAR487" s="112"/>
      <c r="JAS487" s="112"/>
      <c r="JAT487" s="112"/>
      <c r="JAU487" s="112"/>
      <c r="JAV487" s="112"/>
      <c r="JAW487" s="112"/>
      <c r="JAX487" s="112"/>
      <c r="JAY487" s="112"/>
      <c r="JAZ487" s="112"/>
      <c r="JBA487" s="112"/>
      <c r="JBB487" s="112"/>
      <c r="JBC487" s="112"/>
      <c r="JBD487" s="112"/>
      <c r="JBE487" s="112"/>
      <c r="JBF487" s="112"/>
      <c r="JBG487" s="112"/>
      <c r="JBH487" s="112"/>
      <c r="JBI487" s="112"/>
      <c r="JBJ487" s="112"/>
      <c r="JBK487" s="112"/>
      <c r="JBL487" s="112"/>
      <c r="JBM487" s="112"/>
      <c r="JBN487" s="112"/>
      <c r="JBO487" s="112"/>
      <c r="JBP487" s="112"/>
      <c r="JBQ487" s="112"/>
      <c r="JBR487" s="112"/>
      <c r="JBS487" s="112"/>
      <c r="JBT487" s="112"/>
      <c r="JBU487" s="112"/>
      <c r="JBV487" s="112"/>
      <c r="JBW487" s="112"/>
      <c r="JBX487" s="112"/>
      <c r="JBY487" s="112"/>
      <c r="JBZ487" s="112"/>
      <c r="JCA487" s="112"/>
      <c r="JCB487" s="112"/>
      <c r="JCC487" s="112"/>
      <c r="JCD487" s="112"/>
      <c r="JCE487" s="112"/>
      <c r="JCF487" s="112"/>
      <c r="JCG487" s="112"/>
      <c r="JCH487" s="112"/>
      <c r="JCI487" s="112"/>
      <c r="JCJ487" s="112"/>
      <c r="JCK487" s="112"/>
      <c r="JCL487" s="112"/>
      <c r="JCM487" s="112"/>
      <c r="JCN487" s="112"/>
      <c r="JCO487" s="112"/>
      <c r="JCP487" s="112"/>
      <c r="JCQ487" s="112"/>
      <c r="JCR487" s="112"/>
      <c r="JCS487" s="112"/>
      <c r="JCT487" s="112"/>
      <c r="JCU487" s="112"/>
      <c r="JCV487" s="112"/>
      <c r="JCW487" s="112"/>
      <c r="JCX487" s="112"/>
      <c r="JCY487" s="112"/>
      <c r="JCZ487" s="112"/>
      <c r="JDA487" s="112"/>
      <c r="JDB487" s="112"/>
      <c r="JDC487" s="112"/>
      <c r="JDD487" s="112"/>
      <c r="JDE487" s="112"/>
      <c r="JDF487" s="112"/>
      <c r="JDG487" s="112"/>
      <c r="JDH487" s="112"/>
      <c r="JDI487" s="112"/>
      <c r="JDJ487" s="112"/>
      <c r="JDK487" s="112"/>
      <c r="JDL487" s="112"/>
      <c r="JDM487" s="112"/>
      <c r="JDN487" s="112"/>
      <c r="JDO487" s="112"/>
      <c r="JDP487" s="112"/>
      <c r="JDQ487" s="112"/>
      <c r="JDR487" s="112"/>
      <c r="JDS487" s="112"/>
      <c r="JDT487" s="112"/>
      <c r="JDU487" s="112"/>
      <c r="JDV487" s="112"/>
      <c r="JDW487" s="112"/>
      <c r="JDX487" s="112"/>
      <c r="JDY487" s="112"/>
      <c r="JDZ487" s="112"/>
      <c r="JEA487" s="112"/>
      <c r="JEB487" s="112"/>
      <c r="JEC487" s="112"/>
      <c r="JED487" s="112"/>
      <c r="JEE487" s="112"/>
      <c r="JEF487" s="112"/>
      <c r="JEG487" s="112"/>
      <c r="JEH487" s="112"/>
      <c r="JEI487" s="112"/>
      <c r="JEJ487" s="112"/>
      <c r="JEK487" s="112"/>
      <c r="JEL487" s="112"/>
      <c r="JEM487" s="112"/>
      <c r="JEN487" s="112"/>
      <c r="JEO487" s="112"/>
      <c r="JEP487" s="112"/>
      <c r="JEQ487" s="112"/>
      <c r="JER487" s="112"/>
      <c r="JES487" s="112"/>
      <c r="JET487" s="112"/>
      <c r="JEU487" s="112"/>
      <c r="JEV487" s="112"/>
      <c r="JEW487" s="112"/>
      <c r="JEX487" s="112"/>
      <c r="JEY487" s="112"/>
      <c r="JEZ487" s="112"/>
      <c r="JFA487" s="112"/>
      <c r="JFB487" s="112"/>
      <c r="JFC487" s="112"/>
      <c r="JFD487" s="112"/>
      <c r="JFE487" s="112"/>
      <c r="JFF487" s="112"/>
      <c r="JFG487" s="112"/>
      <c r="JFH487" s="112"/>
      <c r="JFI487" s="112"/>
      <c r="JFJ487" s="112"/>
      <c r="JFK487" s="112"/>
      <c r="JFL487" s="112"/>
      <c r="JFM487" s="112"/>
      <c r="JFN487" s="112"/>
      <c r="JFO487" s="112"/>
      <c r="JFP487" s="112"/>
      <c r="JFQ487" s="112"/>
      <c r="JFR487" s="112"/>
      <c r="JFS487" s="112"/>
      <c r="JFT487" s="112"/>
      <c r="JFU487" s="112"/>
      <c r="JFV487" s="112"/>
      <c r="JFW487" s="112"/>
      <c r="JFX487" s="112"/>
      <c r="JFY487" s="112"/>
      <c r="JFZ487" s="112"/>
      <c r="JGA487" s="112"/>
      <c r="JGB487" s="112"/>
      <c r="JGC487" s="112"/>
      <c r="JGD487" s="112"/>
      <c r="JGE487" s="112"/>
      <c r="JGF487" s="112"/>
      <c r="JGG487" s="112"/>
      <c r="JGH487" s="112"/>
      <c r="JGI487" s="112"/>
      <c r="JGJ487" s="112"/>
      <c r="JGK487" s="112"/>
      <c r="JGL487" s="112"/>
      <c r="JGM487" s="112"/>
      <c r="JGN487" s="112"/>
      <c r="JGO487" s="112"/>
      <c r="JGP487" s="112"/>
      <c r="JGQ487" s="112"/>
      <c r="JGR487" s="112"/>
      <c r="JGS487" s="112"/>
      <c r="JGT487" s="112"/>
      <c r="JGU487" s="112"/>
      <c r="JGV487" s="112"/>
      <c r="JGW487" s="112"/>
      <c r="JGX487" s="112"/>
      <c r="JGY487" s="112"/>
      <c r="JGZ487" s="112"/>
      <c r="JHA487" s="112"/>
      <c r="JHB487" s="112"/>
      <c r="JHC487" s="112"/>
      <c r="JHD487" s="112"/>
      <c r="JHE487" s="112"/>
      <c r="JHF487" s="112"/>
      <c r="JHG487" s="112"/>
      <c r="JHH487" s="112"/>
      <c r="JHI487" s="112"/>
      <c r="JHJ487" s="112"/>
      <c r="JHK487" s="112"/>
      <c r="JHL487" s="112"/>
      <c r="JHM487" s="112"/>
      <c r="JHN487" s="112"/>
      <c r="JHO487" s="112"/>
      <c r="JHP487" s="112"/>
      <c r="JHQ487" s="112"/>
      <c r="JHR487" s="112"/>
      <c r="JHS487" s="112"/>
      <c r="JHT487" s="112"/>
      <c r="JHU487" s="112"/>
      <c r="JHV487" s="112"/>
      <c r="JHW487" s="112"/>
      <c r="JHX487" s="112"/>
      <c r="JHY487" s="112"/>
      <c r="JHZ487" s="112"/>
      <c r="JIA487" s="112"/>
      <c r="JIB487" s="112"/>
      <c r="JIC487" s="112"/>
      <c r="JID487" s="112"/>
      <c r="JIE487" s="112"/>
      <c r="JIF487" s="112"/>
      <c r="JIG487" s="112"/>
      <c r="JIH487" s="112"/>
      <c r="JII487" s="112"/>
      <c r="JIJ487" s="112"/>
      <c r="JIK487" s="112"/>
      <c r="JIL487" s="112"/>
      <c r="JIM487" s="112"/>
      <c r="JIN487" s="112"/>
      <c r="JIO487" s="112"/>
      <c r="JIP487" s="112"/>
      <c r="JIQ487" s="112"/>
      <c r="JIR487" s="112"/>
      <c r="JIS487" s="112"/>
      <c r="JIT487" s="112"/>
      <c r="JIU487" s="112"/>
      <c r="JIV487" s="112"/>
      <c r="JIW487" s="112"/>
      <c r="JIX487" s="112"/>
      <c r="JIY487" s="112"/>
      <c r="JIZ487" s="112"/>
      <c r="JJA487" s="112"/>
      <c r="JJB487" s="112"/>
      <c r="JJC487" s="112"/>
      <c r="JJD487" s="112"/>
      <c r="JJE487" s="112"/>
      <c r="JJF487" s="112"/>
      <c r="JJG487" s="112"/>
      <c r="JJH487" s="112"/>
      <c r="JJI487" s="112"/>
      <c r="JJJ487" s="112"/>
      <c r="JJK487" s="112"/>
      <c r="JJL487" s="112"/>
      <c r="JJM487" s="112"/>
      <c r="JJN487" s="112"/>
      <c r="JJO487" s="112"/>
      <c r="JJP487" s="112"/>
      <c r="JJQ487" s="112"/>
      <c r="JJR487" s="112"/>
      <c r="JJS487" s="112"/>
      <c r="JJT487" s="112"/>
      <c r="JJU487" s="112"/>
      <c r="JJV487" s="112"/>
      <c r="JJW487" s="112"/>
      <c r="JJX487" s="112"/>
      <c r="JJY487" s="112"/>
      <c r="JJZ487" s="112"/>
      <c r="JKA487" s="112"/>
      <c r="JKB487" s="112"/>
      <c r="JKC487" s="112"/>
      <c r="JKD487" s="112"/>
      <c r="JKE487" s="112"/>
      <c r="JKF487" s="112"/>
      <c r="JKG487" s="112"/>
      <c r="JKH487" s="112"/>
      <c r="JKI487" s="112"/>
      <c r="JKJ487" s="112"/>
      <c r="JKK487" s="112"/>
      <c r="JKL487" s="112"/>
      <c r="JKM487" s="112"/>
      <c r="JKN487" s="112"/>
      <c r="JKO487" s="112"/>
      <c r="JKP487" s="112"/>
      <c r="JKQ487" s="112"/>
      <c r="JKR487" s="112"/>
      <c r="JKS487" s="112"/>
      <c r="JKT487" s="112"/>
      <c r="JKU487" s="112"/>
      <c r="JKV487" s="112"/>
      <c r="JKW487" s="112"/>
      <c r="JKX487" s="112"/>
      <c r="JKY487" s="112"/>
      <c r="JKZ487" s="112"/>
      <c r="JLA487" s="112"/>
      <c r="JLB487" s="112"/>
      <c r="JLC487" s="112"/>
      <c r="JLD487" s="112"/>
      <c r="JLE487" s="112"/>
      <c r="JLF487" s="112"/>
      <c r="JLG487" s="112"/>
      <c r="JLH487" s="112"/>
      <c r="JLI487" s="112"/>
      <c r="JLJ487" s="112"/>
      <c r="JLK487" s="112"/>
      <c r="JLL487" s="112"/>
      <c r="JLM487" s="112"/>
      <c r="JLN487" s="112"/>
      <c r="JLO487" s="112"/>
      <c r="JLP487" s="112"/>
      <c r="JLQ487" s="112"/>
      <c r="JLR487" s="112"/>
      <c r="JLS487" s="112"/>
      <c r="JLT487" s="112"/>
      <c r="JLU487" s="112"/>
      <c r="JLV487" s="112"/>
      <c r="JLW487" s="112"/>
      <c r="JLX487" s="112"/>
      <c r="JLY487" s="112"/>
      <c r="JLZ487" s="112"/>
      <c r="JMA487" s="112"/>
      <c r="JMB487" s="112"/>
      <c r="JMC487" s="112"/>
      <c r="JMD487" s="112"/>
      <c r="JME487" s="112"/>
      <c r="JMF487" s="112"/>
      <c r="JMG487" s="112"/>
      <c r="JMH487" s="112"/>
      <c r="JMI487" s="112"/>
      <c r="JMJ487" s="112"/>
      <c r="JMK487" s="112"/>
      <c r="JML487" s="112"/>
      <c r="JMM487" s="112"/>
      <c r="JMN487" s="112"/>
      <c r="JMO487" s="112"/>
      <c r="JMP487" s="112"/>
      <c r="JMQ487" s="112"/>
      <c r="JMR487" s="112"/>
      <c r="JMS487" s="112"/>
      <c r="JMT487" s="112"/>
      <c r="JMU487" s="112"/>
      <c r="JMV487" s="112"/>
      <c r="JMW487" s="112"/>
      <c r="JMX487" s="112"/>
      <c r="JMY487" s="112"/>
      <c r="JMZ487" s="112"/>
      <c r="JNA487" s="112"/>
      <c r="JNB487" s="112"/>
      <c r="JNC487" s="112"/>
      <c r="JND487" s="112"/>
      <c r="JNE487" s="112"/>
      <c r="JNF487" s="112"/>
      <c r="JNG487" s="112"/>
      <c r="JNH487" s="112"/>
      <c r="JNI487" s="112"/>
      <c r="JNJ487" s="112"/>
      <c r="JNK487" s="112"/>
      <c r="JNL487" s="112"/>
      <c r="JNM487" s="112"/>
      <c r="JNN487" s="112"/>
      <c r="JNO487" s="112"/>
      <c r="JNP487" s="112"/>
      <c r="JNQ487" s="112"/>
      <c r="JNR487" s="112"/>
      <c r="JNS487" s="112"/>
      <c r="JNT487" s="112"/>
      <c r="JNU487" s="112"/>
      <c r="JNV487" s="112"/>
      <c r="JNW487" s="112"/>
      <c r="JNX487" s="112"/>
      <c r="JNY487" s="112"/>
      <c r="JNZ487" s="112"/>
      <c r="JOA487" s="112"/>
      <c r="JOB487" s="112"/>
      <c r="JOC487" s="112"/>
      <c r="JOD487" s="112"/>
      <c r="JOE487" s="112"/>
      <c r="JOF487" s="112"/>
      <c r="JOG487" s="112"/>
      <c r="JOH487" s="112"/>
      <c r="JOI487" s="112"/>
      <c r="JOJ487" s="112"/>
      <c r="JOK487" s="112"/>
      <c r="JOL487" s="112"/>
      <c r="JOM487" s="112"/>
      <c r="JON487" s="112"/>
      <c r="JOO487" s="112"/>
      <c r="JOP487" s="112"/>
      <c r="JOQ487" s="112"/>
      <c r="JOR487" s="112"/>
      <c r="JOS487" s="112"/>
      <c r="JOT487" s="112"/>
      <c r="JOU487" s="112"/>
      <c r="JOV487" s="112"/>
      <c r="JOW487" s="112"/>
      <c r="JOX487" s="112"/>
      <c r="JOY487" s="112"/>
      <c r="JOZ487" s="112"/>
      <c r="JPA487" s="112"/>
      <c r="JPB487" s="112"/>
      <c r="JPC487" s="112"/>
      <c r="JPD487" s="112"/>
      <c r="JPE487" s="112"/>
      <c r="JPF487" s="112"/>
      <c r="JPG487" s="112"/>
      <c r="JPH487" s="112"/>
      <c r="JPI487" s="112"/>
      <c r="JPJ487" s="112"/>
      <c r="JPK487" s="112"/>
      <c r="JPL487" s="112"/>
      <c r="JPM487" s="112"/>
      <c r="JPN487" s="112"/>
      <c r="JPO487" s="112"/>
      <c r="JPP487" s="112"/>
      <c r="JPQ487" s="112"/>
      <c r="JPR487" s="112"/>
      <c r="JPS487" s="112"/>
      <c r="JPT487" s="112"/>
      <c r="JPU487" s="112"/>
      <c r="JPV487" s="112"/>
      <c r="JPW487" s="112"/>
      <c r="JPX487" s="112"/>
      <c r="JPY487" s="112"/>
      <c r="JPZ487" s="112"/>
      <c r="JQA487" s="112"/>
      <c r="JQB487" s="112"/>
      <c r="JQC487" s="112"/>
      <c r="JQD487" s="112"/>
      <c r="JQE487" s="112"/>
      <c r="JQF487" s="112"/>
      <c r="JQG487" s="112"/>
      <c r="JQH487" s="112"/>
      <c r="JQI487" s="112"/>
      <c r="JQJ487" s="112"/>
      <c r="JQK487" s="112"/>
      <c r="JQL487" s="112"/>
      <c r="JQM487" s="112"/>
      <c r="JQN487" s="112"/>
      <c r="JQO487" s="112"/>
      <c r="JQP487" s="112"/>
      <c r="JQQ487" s="112"/>
      <c r="JQR487" s="112"/>
      <c r="JQS487" s="112"/>
      <c r="JQT487" s="112"/>
      <c r="JQU487" s="112"/>
      <c r="JQV487" s="112"/>
      <c r="JQW487" s="112"/>
      <c r="JQX487" s="112"/>
      <c r="JQY487" s="112"/>
      <c r="JQZ487" s="112"/>
      <c r="JRA487" s="112"/>
      <c r="JRB487" s="112"/>
      <c r="JRC487" s="112"/>
      <c r="JRD487" s="112"/>
      <c r="JRE487" s="112"/>
      <c r="JRF487" s="112"/>
      <c r="JRG487" s="112"/>
      <c r="JRH487" s="112"/>
      <c r="JRI487" s="112"/>
      <c r="JRJ487" s="112"/>
      <c r="JRK487" s="112"/>
      <c r="JRL487" s="112"/>
      <c r="JRM487" s="112"/>
      <c r="JRN487" s="112"/>
      <c r="JRO487" s="112"/>
      <c r="JRP487" s="112"/>
      <c r="JRQ487" s="112"/>
      <c r="JRR487" s="112"/>
      <c r="JRS487" s="112"/>
      <c r="JRT487" s="112"/>
      <c r="JRU487" s="112"/>
      <c r="JRV487" s="112"/>
      <c r="JRW487" s="112"/>
      <c r="JRX487" s="112"/>
      <c r="JRY487" s="112"/>
      <c r="JRZ487" s="112"/>
      <c r="JSA487" s="112"/>
      <c r="JSB487" s="112"/>
      <c r="JSC487" s="112"/>
      <c r="JSD487" s="112"/>
      <c r="JSE487" s="112"/>
      <c r="JSF487" s="112"/>
      <c r="JSG487" s="112"/>
      <c r="JSH487" s="112"/>
      <c r="JSI487" s="112"/>
      <c r="JSJ487" s="112"/>
      <c r="JSK487" s="112"/>
      <c r="JSL487" s="112"/>
      <c r="JSM487" s="112"/>
      <c r="JSN487" s="112"/>
      <c r="JSO487" s="112"/>
      <c r="JSP487" s="112"/>
      <c r="JSQ487" s="112"/>
      <c r="JSR487" s="112"/>
      <c r="JSS487" s="112"/>
      <c r="JST487" s="112"/>
      <c r="JSU487" s="112"/>
      <c r="JSV487" s="112"/>
      <c r="JSW487" s="112"/>
      <c r="JSX487" s="112"/>
      <c r="JSY487" s="112"/>
      <c r="JSZ487" s="112"/>
      <c r="JTA487" s="112"/>
      <c r="JTB487" s="112"/>
      <c r="JTC487" s="112"/>
      <c r="JTD487" s="112"/>
      <c r="JTE487" s="112"/>
      <c r="JTF487" s="112"/>
      <c r="JTG487" s="112"/>
      <c r="JTH487" s="112"/>
      <c r="JTI487" s="112"/>
      <c r="JTJ487" s="112"/>
      <c r="JTK487" s="112"/>
      <c r="JTL487" s="112"/>
      <c r="JTM487" s="112"/>
      <c r="JTN487" s="112"/>
      <c r="JTO487" s="112"/>
      <c r="JTP487" s="112"/>
      <c r="JTQ487" s="112"/>
      <c r="JTR487" s="112"/>
      <c r="JTS487" s="112"/>
      <c r="JTT487" s="112"/>
      <c r="JTU487" s="112"/>
      <c r="JTV487" s="112"/>
      <c r="JTW487" s="112"/>
      <c r="JTX487" s="112"/>
      <c r="JTY487" s="112"/>
      <c r="JTZ487" s="112"/>
      <c r="JUA487" s="112"/>
      <c r="JUB487" s="112"/>
      <c r="JUC487" s="112"/>
      <c r="JUD487" s="112"/>
      <c r="JUE487" s="112"/>
      <c r="JUF487" s="112"/>
      <c r="JUG487" s="112"/>
      <c r="JUH487" s="112"/>
      <c r="JUI487" s="112"/>
      <c r="JUJ487" s="112"/>
      <c r="JUK487" s="112"/>
      <c r="JUL487" s="112"/>
      <c r="JUM487" s="112"/>
      <c r="JUN487" s="112"/>
      <c r="JUO487" s="112"/>
      <c r="JUP487" s="112"/>
      <c r="JUQ487" s="112"/>
      <c r="JUR487" s="112"/>
      <c r="JUS487" s="112"/>
      <c r="JUT487" s="112"/>
      <c r="JUU487" s="112"/>
      <c r="JUV487" s="112"/>
      <c r="JUW487" s="112"/>
      <c r="JUX487" s="112"/>
      <c r="JUY487" s="112"/>
      <c r="JUZ487" s="112"/>
      <c r="JVA487" s="112"/>
      <c r="JVB487" s="112"/>
      <c r="JVC487" s="112"/>
      <c r="JVD487" s="112"/>
      <c r="JVE487" s="112"/>
      <c r="JVF487" s="112"/>
      <c r="JVG487" s="112"/>
      <c r="JVH487" s="112"/>
      <c r="JVI487" s="112"/>
      <c r="JVJ487" s="112"/>
      <c r="JVK487" s="112"/>
      <c r="JVL487" s="112"/>
      <c r="JVM487" s="112"/>
      <c r="JVN487" s="112"/>
      <c r="JVO487" s="112"/>
      <c r="JVP487" s="112"/>
      <c r="JVQ487" s="112"/>
      <c r="JVR487" s="112"/>
      <c r="JVS487" s="112"/>
      <c r="JVT487" s="112"/>
      <c r="JVU487" s="112"/>
      <c r="JVV487" s="112"/>
      <c r="JVW487" s="112"/>
      <c r="JVX487" s="112"/>
      <c r="JVY487" s="112"/>
      <c r="JVZ487" s="112"/>
      <c r="JWA487" s="112"/>
      <c r="JWB487" s="112"/>
      <c r="JWC487" s="112"/>
      <c r="JWD487" s="112"/>
      <c r="JWE487" s="112"/>
      <c r="JWF487" s="112"/>
      <c r="JWG487" s="112"/>
      <c r="JWH487" s="112"/>
      <c r="JWI487" s="112"/>
      <c r="JWJ487" s="112"/>
      <c r="JWK487" s="112"/>
      <c r="JWL487" s="112"/>
      <c r="JWM487" s="112"/>
      <c r="JWN487" s="112"/>
      <c r="JWO487" s="112"/>
      <c r="JWP487" s="112"/>
      <c r="JWQ487" s="112"/>
      <c r="JWR487" s="112"/>
      <c r="JWS487" s="112"/>
      <c r="JWT487" s="112"/>
      <c r="JWU487" s="112"/>
      <c r="JWV487" s="112"/>
      <c r="JWW487" s="112"/>
      <c r="JWX487" s="112"/>
      <c r="JWY487" s="112"/>
      <c r="JWZ487" s="112"/>
      <c r="JXA487" s="112"/>
      <c r="JXB487" s="112"/>
      <c r="JXC487" s="112"/>
      <c r="JXD487" s="112"/>
      <c r="JXE487" s="112"/>
      <c r="JXF487" s="112"/>
      <c r="JXG487" s="112"/>
      <c r="JXH487" s="112"/>
      <c r="JXI487" s="112"/>
      <c r="JXJ487" s="112"/>
      <c r="JXK487" s="112"/>
      <c r="JXL487" s="112"/>
      <c r="JXM487" s="112"/>
      <c r="JXN487" s="112"/>
      <c r="JXO487" s="112"/>
      <c r="JXP487" s="112"/>
      <c r="JXQ487" s="112"/>
      <c r="JXR487" s="112"/>
      <c r="JXS487" s="112"/>
      <c r="JXT487" s="112"/>
      <c r="JXU487" s="112"/>
      <c r="JXV487" s="112"/>
      <c r="JXW487" s="112"/>
      <c r="JXX487" s="112"/>
      <c r="JXY487" s="112"/>
      <c r="JXZ487" s="112"/>
      <c r="JYA487" s="112"/>
      <c r="JYB487" s="112"/>
      <c r="JYC487" s="112"/>
      <c r="JYD487" s="112"/>
      <c r="JYE487" s="112"/>
      <c r="JYF487" s="112"/>
      <c r="JYG487" s="112"/>
      <c r="JYH487" s="112"/>
      <c r="JYI487" s="112"/>
      <c r="JYJ487" s="112"/>
      <c r="JYK487" s="112"/>
      <c r="JYL487" s="112"/>
      <c r="JYM487" s="112"/>
      <c r="JYN487" s="112"/>
      <c r="JYO487" s="112"/>
      <c r="JYP487" s="112"/>
      <c r="JYQ487" s="112"/>
      <c r="JYR487" s="112"/>
      <c r="JYS487" s="112"/>
      <c r="JYT487" s="112"/>
      <c r="JYU487" s="112"/>
      <c r="JYV487" s="112"/>
      <c r="JYW487" s="112"/>
      <c r="JYX487" s="112"/>
      <c r="JYY487" s="112"/>
      <c r="JYZ487" s="112"/>
      <c r="JZA487" s="112"/>
      <c r="JZB487" s="112"/>
      <c r="JZC487" s="112"/>
      <c r="JZD487" s="112"/>
      <c r="JZE487" s="112"/>
      <c r="JZF487" s="112"/>
      <c r="JZG487" s="112"/>
      <c r="JZH487" s="112"/>
      <c r="JZI487" s="112"/>
      <c r="JZJ487" s="112"/>
      <c r="JZK487" s="112"/>
      <c r="JZL487" s="112"/>
      <c r="JZM487" s="112"/>
      <c r="JZN487" s="112"/>
      <c r="JZO487" s="112"/>
      <c r="JZP487" s="112"/>
      <c r="JZQ487" s="112"/>
      <c r="JZR487" s="112"/>
      <c r="JZS487" s="112"/>
      <c r="JZT487" s="112"/>
      <c r="JZU487" s="112"/>
      <c r="JZV487" s="112"/>
      <c r="JZW487" s="112"/>
      <c r="JZX487" s="112"/>
      <c r="JZY487" s="112"/>
      <c r="JZZ487" s="112"/>
      <c r="KAA487" s="112"/>
      <c r="KAB487" s="112"/>
      <c r="KAC487" s="112"/>
      <c r="KAD487" s="112"/>
      <c r="KAE487" s="112"/>
      <c r="KAF487" s="112"/>
      <c r="KAG487" s="112"/>
      <c r="KAH487" s="112"/>
      <c r="KAI487" s="112"/>
      <c r="KAJ487" s="112"/>
      <c r="KAK487" s="112"/>
      <c r="KAL487" s="112"/>
      <c r="KAM487" s="112"/>
      <c r="KAN487" s="112"/>
      <c r="KAO487" s="112"/>
      <c r="KAP487" s="112"/>
      <c r="KAQ487" s="112"/>
      <c r="KAR487" s="112"/>
      <c r="KAS487" s="112"/>
      <c r="KAT487" s="112"/>
      <c r="KAU487" s="112"/>
      <c r="KAV487" s="112"/>
      <c r="KAW487" s="112"/>
      <c r="KAX487" s="112"/>
      <c r="KAY487" s="112"/>
      <c r="KAZ487" s="112"/>
      <c r="KBA487" s="112"/>
      <c r="KBB487" s="112"/>
      <c r="KBC487" s="112"/>
      <c r="KBD487" s="112"/>
      <c r="KBE487" s="112"/>
      <c r="KBF487" s="112"/>
      <c r="KBG487" s="112"/>
      <c r="KBH487" s="112"/>
      <c r="KBI487" s="112"/>
      <c r="KBJ487" s="112"/>
      <c r="KBK487" s="112"/>
      <c r="KBL487" s="112"/>
      <c r="KBM487" s="112"/>
      <c r="KBN487" s="112"/>
      <c r="KBO487" s="112"/>
      <c r="KBP487" s="112"/>
      <c r="KBQ487" s="112"/>
      <c r="KBR487" s="112"/>
      <c r="KBS487" s="112"/>
      <c r="KBT487" s="112"/>
      <c r="KBU487" s="112"/>
      <c r="KBV487" s="112"/>
      <c r="KBW487" s="112"/>
      <c r="KBX487" s="112"/>
      <c r="KBY487" s="112"/>
      <c r="KBZ487" s="112"/>
      <c r="KCA487" s="112"/>
      <c r="KCB487" s="112"/>
      <c r="KCC487" s="112"/>
      <c r="KCD487" s="112"/>
      <c r="KCE487" s="112"/>
      <c r="KCF487" s="112"/>
      <c r="KCG487" s="112"/>
      <c r="KCH487" s="112"/>
      <c r="KCI487" s="112"/>
      <c r="KCJ487" s="112"/>
      <c r="KCK487" s="112"/>
      <c r="KCL487" s="112"/>
      <c r="KCM487" s="112"/>
      <c r="KCN487" s="112"/>
      <c r="KCO487" s="112"/>
      <c r="KCP487" s="112"/>
      <c r="KCQ487" s="112"/>
      <c r="KCR487" s="112"/>
      <c r="KCS487" s="112"/>
      <c r="KCT487" s="112"/>
      <c r="KCU487" s="112"/>
      <c r="KCV487" s="112"/>
      <c r="KCW487" s="112"/>
      <c r="KCX487" s="112"/>
      <c r="KCY487" s="112"/>
      <c r="KCZ487" s="112"/>
      <c r="KDA487" s="112"/>
      <c r="KDB487" s="112"/>
      <c r="KDC487" s="112"/>
      <c r="KDD487" s="112"/>
      <c r="KDE487" s="112"/>
      <c r="KDF487" s="112"/>
      <c r="KDG487" s="112"/>
      <c r="KDH487" s="112"/>
      <c r="KDI487" s="112"/>
      <c r="KDJ487" s="112"/>
      <c r="KDK487" s="112"/>
      <c r="KDL487" s="112"/>
      <c r="KDM487" s="112"/>
      <c r="KDN487" s="112"/>
      <c r="KDO487" s="112"/>
      <c r="KDP487" s="112"/>
      <c r="KDQ487" s="112"/>
      <c r="KDR487" s="112"/>
      <c r="KDS487" s="112"/>
      <c r="KDT487" s="112"/>
      <c r="KDU487" s="112"/>
      <c r="KDV487" s="112"/>
      <c r="KDW487" s="112"/>
      <c r="KDX487" s="112"/>
      <c r="KDY487" s="112"/>
      <c r="KDZ487" s="112"/>
      <c r="KEA487" s="112"/>
      <c r="KEB487" s="112"/>
      <c r="KEC487" s="112"/>
      <c r="KED487" s="112"/>
      <c r="KEE487" s="112"/>
      <c r="KEF487" s="112"/>
      <c r="KEG487" s="112"/>
      <c r="KEH487" s="112"/>
      <c r="KEI487" s="112"/>
      <c r="KEJ487" s="112"/>
      <c r="KEK487" s="112"/>
      <c r="KEL487" s="112"/>
      <c r="KEM487" s="112"/>
      <c r="KEN487" s="112"/>
      <c r="KEO487" s="112"/>
      <c r="KEP487" s="112"/>
      <c r="KEQ487" s="112"/>
      <c r="KER487" s="112"/>
      <c r="KES487" s="112"/>
      <c r="KET487" s="112"/>
      <c r="KEU487" s="112"/>
      <c r="KEV487" s="112"/>
      <c r="KEW487" s="112"/>
      <c r="KEX487" s="112"/>
      <c r="KEY487" s="112"/>
      <c r="KEZ487" s="112"/>
      <c r="KFA487" s="112"/>
      <c r="KFB487" s="112"/>
      <c r="KFC487" s="112"/>
      <c r="KFD487" s="112"/>
      <c r="KFE487" s="112"/>
      <c r="KFF487" s="112"/>
      <c r="KFG487" s="112"/>
      <c r="KFH487" s="112"/>
      <c r="KFI487" s="112"/>
      <c r="KFJ487" s="112"/>
      <c r="KFK487" s="112"/>
      <c r="KFL487" s="112"/>
      <c r="KFM487" s="112"/>
      <c r="KFN487" s="112"/>
      <c r="KFO487" s="112"/>
      <c r="KFP487" s="112"/>
      <c r="KFQ487" s="112"/>
      <c r="KFR487" s="112"/>
      <c r="KFS487" s="112"/>
      <c r="KFT487" s="112"/>
      <c r="KFU487" s="112"/>
      <c r="KFV487" s="112"/>
      <c r="KFW487" s="112"/>
      <c r="KFX487" s="112"/>
      <c r="KFY487" s="112"/>
      <c r="KFZ487" s="112"/>
      <c r="KGA487" s="112"/>
      <c r="KGB487" s="112"/>
      <c r="KGC487" s="112"/>
      <c r="KGD487" s="112"/>
      <c r="KGE487" s="112"/>
      <c r="KGF487" s="112"/>
      <c r="KGG487" s="112"/>
      <c r="KGH487" s="112"/>
      <c r="KGI487" s="112"/>
      <c r="KGJ487" s="112"/>
      <c r="KGK487" s="112"/>
      <c r="KGL487" s="112"/>
      <c r="KGM487" s="112"/>
      <c r="KGN487" s="112"/>
      <c r="KGO487" s="112"/>
      <c r="KGP487" s="112"/>
      <c r="KGQ487" s="112"/>
      <c r="KGR487" s="112"/>
      <c r="KGS487" s="112"/>
      <c r="KGT487" s="112"/>
      <c r="KGU487" s="112"/>
      <c r="KGV487" s="112"/>
      <c r="KGW487" s="112"/>
      <c r="KGX487" s="112"/>
      <c r="KGY487" s="112"/>
      <c r="KGZ487" s="112"/>
      <c r="KHA487" s="112"/>
      <c r="KHB487" s="112"/>
      <c r="KHC487" s="112"/>
      <c r="KHD487" s="112"/>
      <c r="KHE487" s="112"/>
      <c r="KHF487" s="112"/>
      <c r="KHG487" s="112"/>
      <c r="KHH487" s="112"/>
      <c r="KHI487" s="112"/>
      <c r="KHJ487" s="112"/>
      <c r="KHK487" s="112"/>
      <c r="KHL487" s="112"/>
      <c r="KHM487" s="112"/>
      <c r="KHN487" s="112"/>
      <c r="KHO487" s="112"/>
      <c r="KHP487" s="112"/>
      <c r="KHQ487" s="112"/>
      <c r="KHR487" s="112"/>
      <c r="KHS487" s="112"/>
      <c r="KHT487" s="112"/>
      <c r="KHU487" s="112"/>
      <c r="KHV487" s="112"/>
      <c r="KHW487" s="112"/>
      <c r="KHX487" s="112"/>
      <c r="KHY487" s="112"/>
      <c r="KHZ487" s="112"/>
      <c r="KIA487" s="112"/>
      <c r="KIB487" s="112"/>
      <c r="KIC487" s="112"/>
      <c r="KID487" s="112"/>
      <c r="KIE487" s="112"/>
      <c r="KIF487" s="112"/>
      <c r="KIG487" s="112"/>
      <c r="KIH487" s="112"/>
      <c r="KII487" s="112"/>
      <c r="KIJ487" s="112"/>
      <c r="KIK487" s="112"/>
      <c r="KIL487" s="112"/>
      <c r="KIM487" s="112"/>
      <c r="KIN487" s="112"/>
      <c r="KIO487" s="112"/>
      <c r="KIP487" s="112"/>
      <c r="KIQ487" s="112"/>
      <c r="KIR487" s="112"/>
      <c r="KIS487" s="112"/>
      <c r="KIT487" s="112"/>
      <c r="KIU487" s="112"/>
      <c r="KIV487" s="112"/>
      <c r="KIW487" s="112"/>
      <c r="KIX487" s="112"/>
      <c r="KIY487" s="112"/>
      <c r="KIZ487" s="112"/>
      <c r="KJA487" s="112"/>
      <c r="KJB487" s="112"/>
      <c r="KJC487" s="112"/>
      <c r="KJD487" s="112"/>
      <c r="KJE487" s="112"/>
      <c r="KJF487" s="112"/>
      <c r="KJG487" s="112"/>
      <c r="KJH487" s="112"/>
      <c r="KJI487" s="112"/>
      <c r="KJJ487" s="112"/>
      <c r="KJK487" s="112"/>
      <c r="KJL487" s="112"/>
      <c r="KJM487" s="112"/>
      <c r="KJN487" s="112"/>
      <c r="KJO487" s="112"/>
      <c r="KJP487" s="112"/>
      <c r="KJQ487" s="112"/>
      <c r="KJR487" s="112"/>
      <c r="KJS487" s="112"/>
      <c r="KJT487" s="112"/>
      <c r="KJU487" s="112"/>
      <c r="KJV487" s="112"/>
      <c r="KJW487" s="112"/>
      <c r="KJX487" s="112"/>
      <c r="KJY487" s="112"/>
      <c r="KJZ487" s="112"/>
      <c r="KKA487" s="112"/>
      <c r="KKB487" s="112"/>
      <c r="KKC487" s="112"/>
      <c r="KKD487" s="112"/>
      <c r="KKE487" s="112"/>
      <c r="KKF487" s="112"/>
      <c r="KKG487" s="112"/>
      <c r="KKH487" s="112"/>
      <c r="KKI487" s="112"/>
      <c r="KKJ487" s="112"/>
      <c r="KKK487" s="112"/>
      <c r="KKL487" s="112"/>
      <c r="KKM487" s="112"/>
      <c r="KKN487" s="112"/>
      <c r="KKO487" s="112"/>
      <c r="KKP487" s="112"/>
      <c r="KKQ487" s="112"/>
      <c r="KKR487" s="112"/>
      <c r="KKS487" s="112"/>
      <c r="KKT487" s="112"/>
      <c r="KKU487" s="112"/>
      <c r="KKV487" s="112"/>
      <c r="KKW487" s="112"/>
      <c r="KKX487" s="112"/>
      <c r="KKY487" s="112"/>
      <c r="KKZ487" s="112"/>
      <c r="KLA487" s="112"/>
      <c r="KLB487" s="112"/>
      <c r="KLC487" s="112"/>
      <c r="KLD487" s="112"/>
      <c r="KLE487" s="112"/>
      <c r="KLF487" s="112"/>
      <c r="KLG487" s="112"/>
      <c r="KLH487" s="112"/>
      <c r="KLI487" s="112"/>
      <c r="KLJ487" s="112"/>
      <c r="KLK487" s="112"/>
      <c r="KLL487" s="112"/>
      <c r="KLM487" s="112"/>
      <c r="KLN487" s="112"/>
      <c r="KLO487" s="112"/>
      <c r="KLP487" s="112"/>
      <c r="KLQ487" s="112"/>
      <c r="KLR487" s="112"/>
      <c r="KLS487" s="112"/>
      <c r="KLT487" s="112"/>
      <c r="KLU487" s="112"/>
      <c r="KLV487" s="112"/>
      <c r="KLW487" s="112"/>
      <c r="KLX487" s="112"/>
      <c r="KLY487" s="112"/>
      <c r="KLZ487" s="112"/>
      <c r="KMA487" s="112"/>
      <c r="KMB487" s="112"/>
      <c r="KMC487" s="112"/>
      <c r="KMD487" s="112"/>
      <c r="KME487" s="112"/>
      <c r="KMF487" s="112"/>
      <c r="KMG487" s="112"/>
      <c r="KMH487" s="112"/>
      <c r="KMI487" s="112"/>
      <c r="KMJ487" s="112"/>
      <c r="KMK487" s="112"/>
      <c r="KML487" s="112"/>
      <c r="KMM487" s="112"/>
      <c r="KMN487" s="112"/>
      <c r="KMO487" s="112"/>
      <c r="KMP487" s="112"/>
      <c r="KMQ487" s="112"/>
      <c r="KMR487" s="112"/>
      <c r="KMS487" s="112"/>
      <c r="KMT487" s="112"/>
      <c r="KMU487" s="112"/>
      <c r="KMV487" s="112"/>
      <c r="KMW487" s="112"/>
      <c r="KMX487" s="112"/>
      <c r="KMY487" s="112"/>
      <c r="KMZ487" s="112"/>
      <c r="KNA487" s="112"/>
      <c r="KNB487" s="112"/>
      <c r="KNC487" s="112"/>
      <c r="KND487" s="112"/>
      <c r="KNE487" s="112"/>
      <c r="KNF487" s="112"/>
      <c r="KNG487" s="112"/>
      <c r="KNH487" s="112"/>
      <c r="KNI487" s="112"/>
      <c r="KNJ487" s="112"/>
      <c r="KNK487" s="112"/>
      <c r="KNL487" s="112"/>
      <c r="KNM487" s="112"/>
      <c r="KNN487" s="112"/>
      <c r="KNO487" s="112"/>
      <c r="KNP487" s="112"/>
      <c r="KNQ487" s="112"/>
      <c r="KNR487" s="112"/>
      <c r="KNS487" s="112"/>
      <c r="KNT487" s="112"/>
      <c r="KNU487" s="112"/>
      <c r="KNV487" s="112"/>
      <c r="KNW487" s="112"/>
      <c r="KNX487" s="112"/>
      <c r="KNY487" s="112"/>
      <c r="KNZ487" s="112"/>
      <c r="KOA487" s="112"/>
      <c r="KOB487" s="112"/>
      <c r="KOC487" s="112"/>
      <c r="KOD487" s="112"/>
      <c r="KOE487" s="112"/>
      <c r="KOF487" s="112"/>
      <c r="KOG487" s="112"/>
      <c r="KOH487" s="112"/>
      <c r="KOI487" s="112"/>
      <c r="KOJ487" s="112"/>
      <c r="KOK487" s="112"/>
      <c r="KOL487" s="112"/>
      <c r="KOM487" s="112"/>
      <c r="KON487" s="112"/>
      <c r="KOO487" s="112"/>
      <c r="KOP487" s="112"/>
      <c r="KOQ487" s="112"/>
      <c r="KOR487" s="112"/>
      <c r="KOS487" s="112"/>
      <c r="KOT487" s="112"/>
      <c r="KOU487" s="112"/>
      <c r="KOV487" s="112"/>
      <c r="KOW487" s="112"/>
      <c r="KOX487" s="112"/>
      <c r="KOY487" s="112"/>
      <c r="KOZ487" s="112"/>
      <c r="KPA487" s="112"/>
      <c r="KPB487" s="112"/>
      <c r="KPC487" s="112"/>
      <c r="KPD487" s="112"/>
      <c r="KPE487" s="112"/>
      <c r="KPF487" s="112"/>
      <c r="KPG487" s="112"/>
      <c r="KPH487" s="112"/>
      <c r="KPI487" s="112"/>
      <c r="KPJ487" s="112"/>
      <c r="KPK487" s="112"/>
      <c r="KPL487" s="112"/>
      <c r="KPM487" s="112"/>
      <c r="KPN487" s="112"/>
      <c r="KPO487" s="112"/>
      <c r="KPP487" s="112"/>
      <c r="KPQ487" s="112"/>
      <c r="KPR487" s="112"/>
      <c r="KPS487" s="112"/>
      <c r="KPT487" s="112"/>
      <c r="KPU487" s="112"/>
      <c r="KPV487" s="112"/>
      <c r="KPW487" s="112"/>
      <c r="KPX487" s="112"/>
      <c r="KPY487" s="112"/>
      <c r="KPZ487" s="112"/>
      <c r="KQA487" s="112"/>
      <c r="KQB487" s="112"/>
      <c r="KQC487" s="112"/>
      <c r="KQD487" s="112"/>
      <c r="KQE487" s="112"/>
      <c r="KQF487" s="112"/>
      <c r="KQG487" s="112"/>
      <c r="KQH487" s="112"/>
      <c r="KQI487" s="112"/>
      <c r="KQJ487" s="112"/>
      <c r="KQK487" s="112"/>
      <c r="KQL487" s="112"/>
      <c r="KQM487" s="112"/>
      <c r="KQN487" s="112"/>
      <c r="KQO487" s="112"/>
      <c r="KQP487" s="112"/>
      <c r="KQQ487" s="112"/>
      <c r="KQR487" s="112"/>
      <c r="KQS487" s="112"/>
      <c r="KQT487" s="112"/>
      <c r="KQU487" s="112"/>
      <c r="KQV487" s="112"/>
      <c r="KQW487" s="112"/>
      <c r="KQX487" s="112"/>
      <c r="KQY487" s="112"/>
      <c r="KQZ487" s="112"/>
      <c r="KRA487" s="112"/>
      <c r="KRB487" s="112"/>
      <c r="KRC487" s="112"/>
      <c r="KRD487" s="112"/>
      <c r="KRE487" s="112"/>
      <c r="KRF487" s="112"/>
      <c r="KRG487" s="112"/>
      <c r="KRH487" s="112"/>
      <c r="KRI487" s="112"/>
      <c r="KRJ487" s="112"/>
      <c r="KRK487" s="112"/>
      <c r="KRL487" s="112"/>
      <c r="KRM487" s="112"/>
      <c r="KRN487" s="112"/>
      <c r="KRO487" s="112"/>
      <c r="KRP487" s="112"/>
      <c r="KRQ487" s="112"/>
      <c r="KRR487" s="112"/>
      <c r="KRS487" s="112"/>
      <c r="KRT487" s="112"/>
      <c r="KRU487" s="112"/>
      <c r="KRV487" s="112"/>
      <c r="KRW487" s="112"/>
      <c r="KRX487" s="112"/>
      <c r="KRY487" s="112"/>
      <c r="KRZ487" s="112"/>
      <c r="KSA487" s="112"/>
      <c r="KSB487" s="112"/>
      <c r="KSC487" s="112"/>
      <c r="KSD487" s="112"/>
      <c r="KSE487" s="112"/>
      <c r="KSF487" s="112"/>
      <c r="KSG487" s="112"/>
      <c r="KSH487" s="112"/>
      <c r="KSI487" s="112"/>
      <c r="KSJ487" s="112"/>
      <c r="KSK487" s="112"/>
      <c r="KSL487" s="112"/>
      <c r="KSM487" s="112"/>
      <c r="KSN487" s="112"/>
      <c r="KSO487" s="112"/>
      <c r="KSP487" s="112"/>
      <c r="KSQ487" s="112"/>
      <c r="KSR487" s="112"/>
      <c r="KSS487" s="112"/>
      <c r="KST487" s="112"/>
      <c r="KSU487" s="112"/>
      <c r="KSV487" s="112"/>
      <c r="KSW487" s="112"/>
      <c r="KSX487" s="112"/>
      <c r="KSY487" s="112"/>
      <c r="KSZ487" s="112"/>
      <c r="KTA487" s="112"/>
      <c r="KTB487" s="112"/>
      <c r="KTC487" s="112"/>
      <c r="KTD487" s="112"/>
      <c r="KTE487" s="112"/>
      <c r="KTF487" s="112"/>
      <c r="KTG487" s="112"/>
      <c r="KTH487" s="112"/>
      <c r="KTI487" s="112"/>
      <c r="KTJ487" s="112"/>
      <c r="KTK487" s="112"/>
      <c r="KTL487" s="112"/>
      <c r="KTM487" s="112"/>
      <c r="KTN487" s="112"/>
      <c r="KTO487" s="112"/>
      <c r="KTP487" s="112"/>
      <c r="KTQ487" s="112"/>
      <c r="KTR487" s="112"/>
      <c r="KTS487" s="112"/>
      <c r="KTT487" s="112"/>
      <c r="KTU487" s="112"/>
      <c r="KTV487" s="112"/>
      <c r="KTW487" s="112"/>
      <c r="KTX487" s="112"/>
      <c r="KTY487" s="112"/>
      <c r="KTZ487" s="112"/>
      <c r="KUA487" s="112"/>
      <c r="KUB487" s="112"/>
      <c r="KUC487" s="112"/>
      <c r="KUD487" s="112"/>
      <c r="KUE487" s="112"/>
      <c r="KUF487" s="112"/>
      <c r="KUG487" s="112"/>
      <c r="KUH487" s="112"/>
      <c r="KUI487" s="112"/>
      <c r="KUJ487" s="112"/>
      <c r="KUK487" s="112"/>
      <c r="KUL487" s="112"/>
      <c r="KUM487" s="112"/>
      <c r="KUN487" s="112"/>
      <c r="KUO487" s="112"/>
      <c r="KUP487" s="112"/>
      <c r="KUQ487" s="112"/>
      <c r="KUR487" s="112"/>
      <c r="KUS487" s="112"/>
      <c r="KUT487" s="112"/>
      <c r="KUU487" s="112"/>
      <c r="KUV487" s="112"/>
      <c r="KUW487" s="112"/>
      <c r="KUX487" s="112"/>
      <c r="KUY487" s="112"/>
      <c r="KUZ487" s="112"/>
      <c r="KVA487" s="112"/>
      <c r="KVB487" s="112"/>
      <c r="KVC487" s="112"/>
      <c r="KVD487" s="112"/>
      <c r="KVE487" s="112"/>
      <c r="KVF487" s="112"/>
      <c r="KVG487" s="112"/>
      <c r="KVH487" s="112"/>
      <c r="KVI487" s="112"/>
      <c r="KVJ487" s="112"/>
      <c r="KVK487" s="112"/>
      <c r="KVL487" s="112"/>
      <c r="KVM487" s="112"/>
      <c r="KVN487" s="112"/>
      <c r="KVO487" s="112"/>
      <c r="KVP487" s="112"/>
      <c r="KVQ487" s="112"/>
      <c r="KVR487" s="112"/>
      <c r="KVS487" s="112"/>
      <c r="KVT487" s="112"/>
      <c r="KVU487" s="112"/>
      <c r="KVV487" s="112"/>
      <c r="KVW487" s="112"/>
      <c r="KVX487" s="112"/>
      <c r="KVY487" s="112"/>
      <c r="KVZ487" s="112"/>
      <c r="KWA487" s="112"/>
      <c r="KWB487" s="112"/>
      <c r="KWC487" s="112"/>
      <c r="KWD487" s="112"/>
      <c r="KWE487" s="112"/>
      <c r="KWF487" s="112"/>
      <c r="KWG487" s="112"/>
      <c r="KWH487" s="112"/>
      <c r="KWI487" s="112"/>
      <c r="KWJ487" s="112"/>
      <c r="KWK487" s="112"/>
      <c r="KWL487" s="112"/>
      <c r="KWM487" s="112"/>
      <c r="KWN487" s="112"/>
      <c r="KWO487" s="112"/>
      <c r="KWP487" s="112"/>
      <c r="KWQ487" s="112"/>
      <c r="KWR487" s="112"/>
      <c r="KWS487" s="112"/>
      <c r="KWT487" s="112"/>
      <c r="KWU487" s="112"/>
      <c r="KWV487" s="112"/>
      <c r="KWW487" s="112"/>
      <c r="KWX487" s="112"/>
      <c r="KWY487" s="112"/>
      <c r="KWZ487" s="112"/>
      <c r="KXA487" s="112"/>
      <c r="KXB487" s="112"/>
      <c r="KXC487" s="112"/>
      <c r="KXD487" s="112"/>
      <c r="KXE487" s="112"/>
      <c r="KXF487" s="112"/>
      <c r="KXG487" s="112"/>
      <c r="KXH487" s="112"/>
      <c r="KXI487" s="112"/>
      <c r="KXJ487" s="112"/>
      <c r="KXK487" s="112"/>
      <c r="KXL487" s="112"/>
      <c r="KXM487" s="112"/>
      <c r="KXN487" s="112"/>
      <c r="KXO487" s="112"/>
      <c r="KXP487" s="112"/>
      <c r="KXQ487" s="112"/>
      <c r="KXR487" s="112"/>
      <c r="KXS487" s="112"/>
      <c r="KXT487" s="112"/>
      <c r="KXU487" s="112"/>
      <c r="KXV487" s="112"/>
      <c r="KXW487" s="112"/>
      <c r="KXX487" s="112"/>
      <c r="KXY487" s="112"/>
      <c r="KXZ487" s="112"/>
      <c r="KYA487" s="112"/>
      <c r="KYB487" s="112"/>
      <c r="KYC487" s="112"/>
      <c r="KYD487" s="112"/>
      <c r="KYE487" s="112"/>
      <c r="KYF487" s="112"/>
      <c r="KYG487" s="112"/>
      <c r="KYH487" s="112"/>
      <c r="KYI487" s="112"/>
      <c r="KYJ487" s="112"/>
      <c r="KYK487" s="112"/>
      <c r="KYL487" s="112"/>
      <c r="KYM487" s="112"/>
      <c r="KYN487" s="112"/>
      <c r="KYO487" s="112"/>
      <c r="KYP487" s="112"/>
      <c r="KYQ487" s="112"/>
      <c r="KYR487" s="112"/>
      <c r="KYS487" s="112"/>
      <c r="KYT487" s="112"/>
      <c r="KYU487" s="112"/>
      <c r="KYV487" s="112"/>
      <c r="KYW487" s="112"/>
      <c r="KYX487" s="112"/>
      <c r="KYY487" s="112"/>
      <c r="KYZ487" s="112"/>
      <c r="KZA487" s="112"/>
      <c r="KZB487" s="112"/>
      <c r="KZC487" s="112"/>
      <c r="KZD487" s="112"/>
      <c r="KZE487" s="112"/>
      <c r="KZF487" s="112"/>
      <c r="KZG487" s="112"/>
      <c r="KZH487" s="112"/>
      <c r="KZI487" s="112"/>
      <c r="KZJ487" s="112"/>
      <c r="KZK487" s="112"/>
      <c r="KZL487" s="112"/>
      <c r="KZM487" s="112"/>
      <c r="KZN487" s="112"/>
      <c r="KZO487" s="112"/>
      <c r="KZP487" s="112"/>
      <c r="KZQ487" s="112"/>
      <c r="KZR487" s="112"/>
      <c r="KZS487" s="112"/>
      <c r="KZT487" s="112"/>
      <c r="KZU487" s="112"/>
      <c r="KZV487" s="112"/>
      <c r="KZW487" s="112"/>
      <c r="KZX487" s="112"/>
      <c r="KZY487" s="112"/>
      <c r="KZZ487" s="112"/>
      <c r="LAA487" s="112"/>
      <c r="LAB487" s="112"/>
      <c r="LAC487" s="112"/>
      <c r="LAD487" s="112"/>
      <c r="LAE487" s="112"/>
      <c r="LAF487" s="112"/>
      <c r="LAG487" s="112"/>
      <c r="LAH487" s="112"/>
      <c r="LAI487" s="112"/>
      <c r="LAJ487" s="112"/>
      <c r="LAK487" s="112"/>
      <c r="LAL487" s="112"/>
      <c r="LAM487" s="112"/>
      <c r="LAN487" s="112"/>
      <c r="LAO487" s="112"/>
      <c r="LAP487" s="112"/>
      <c r="LAQ487" s="112"/>
      <c r="LAR487" s="112"/>
      <c r="LAS487" s="112"/>
      <c r="LAT487" s="112"/>
      <c r="LAU487" s="112"/>
      <c r="LAV487" s="112"/>
      <c r="LAW487" s="112"/>
      <c r="LAX487" s="112"/>
      <c r="LAY487" s="112"/>
      <c r="LAZ487" s="112"/>
      <c r="LBA487" s="112"/>
      <c r="LBB487" s="112"/>
      <c r="LBC487" s="112"/>
      <c r="LBD487" s="112"/>
      <c r="LBE487" s="112"/>
      <c r="LBF487" s="112"/>
      <c r="LBG487" s="112"/>
      <c r="LBH487" s="112"/>
      <c r="LBI487" s="112"/>
      <c r="LBJ487" s="112"/>
      <c r="LBK487" s="112"/>
      <c r="LBL487" s="112"/>
      <c r="LBM487" s="112"/>
      <c r="LBN487" s="112"/>
      <c r="LBO487" s="112"/>
      <c r="LBP487" s="112"/>
      <c r="LBQ487" s="112"/>
      <c r="LBR487" s="112"/>
      <c r="LBS487" s="112"/>
      <c r="LBT487" s="112"/>
      <c r="LBU487" s="112"/>
      <c r="LBV487" s="112"/>
      <c r="LBW487" s="112"/>
      <c r="LBX487" s="112"/>
      <c r="LBY487" s="112"/>
      <c r="LBZ487" s="112"/>
      <c r="LCA487" s="112"/>
      <c r="LCB487" s="112"/>
      <c r="LCC487" s="112"/>
      <c r="LCD487" s="112"/>
      <c r="LCE487" s="112"/>
      <c r="LCF487" s="112"/>
      <c r="LCG487" s="112"/>
      <c r="LCH487" s="112"/>
      <c r="LCI487" s="112"/>
      <c r="LCJ487" s="112"/>
      <c r="LCK487" s="112"/>
      <c r="LCL487" s="112"/>
      <c r="LCM487" s="112"/>
      <c r="LCN487" s="112"/>
      <c r="LCO487" s="112"/>
      <c r="LCP487" s="112"/>
      <c r="LCQ487" s="112"/>
      <c r="LCR487" s="112"/>
      <c r="LCS487" s="112"/>
      <c r="LCT487" s="112"/>
      <c r="LCU487" s="112"/>
      <c r="LCV487" s="112"/>
      <c r="LCW487" s="112"/>
      <c r="LCX487" s="112"/>
      <c r="LCY487" s="112"/>
      <c r="LCZ487" s="112"/>
      <c r="LDA487" s="112"/>
      <c r="LDB487" s="112"/>
      <c r="LDC487" s="112"/>
      <c r="LDD487" s="112"/>
      <c r="LDE487" s="112"/>
      <c r="LDF487" s="112"/>
      <c r="LDG487" s="112"/>
      <c r="LDH487" s="112"/>
      <c r="LDI487" s="112"/>
      <c r="LDJ487" s="112"/>
      <c r="LDK487" s="112"/>
      <c r="LDL487" s="112"/>
      <c r="LDM487" s="112"/>
      <c r="LDN487" s="112"/>
      <c r="LDO487" s="112"/>
      <c r="LDP487" s="112"/>
      <c r="LDQ487" s="112"/>
      <c r="LDR487" s="112"/>
      <c r="LDS487" s="112"/>
      <c r="LDT487" s="112"/>
      <c r="LDU487" s="112"/>
      <c r="LDV487" s="112"/>
      <c r="LDW487" s="112"/>
      <c r="LDX487" s="112"/>
      <c r="LDY487" s="112"/>
      <c r="LDZ487" s="112"/>
      <c r="LEA487" s="112"/>
      <c r="LEB487" s="112"/>
      <c r="LEC487" s="112"/>
      <c r="LED487" s="112"/>
      <c r="LEE487" s="112"/>
      <c r="LEF487" s="112"/>
      <c r="LEG487" s="112"/>
      <c r="LEH487" s="112"/>
      <c r="LEI487" s="112"/>
      <c r="LEJ487" s="112"/>
      <c r="LEK487" s="112"/>
      <c r="LEL487" s="112"/>
      <c r="LEM487" s="112"/>
      <c r="LEN487" s="112"/>
      <c r="LEO487" s="112"/>
      <c r="LEP487" s="112"/>
      <c r="LEQ487" s="112"/>
      <c r="LER487" s="112"/>
      <c r="LES487" s="112"/>
      <c r="LET487" s="112"/>
      <c r="LEU487" s="112"/>
      <c r="LEV487" s="112"/>
      <c r="LEW487" s="112"/>
      <c r="LEX487" s="112"/>
      <c r="LEY487" s="112"/>
      <c r="LEZ487" s="112"/>
      <c r="LFA487" s="112"/>
      <c r="LFB487" s="112"/>
      <c r="LFC487" s="112"/>
      <c r="LFD487" s="112"/>
      <c r="LFE487" s="112"/>
      <c r="LFF487" s="112"/>
      <c r="LFG487" s="112"/>
      <c r="LFH487" s="112"/>
      <c r="LFI487" s="112"/>
      <c r="LFJ487" s="112"/>
      <c r="LFK487" s="112"/>
      <c r="LFL487" s="112"/>
      <c r="LFM487" s="112"/>
      <c r="LFN487" s="112"/>
      <c r="LFO487" s="112"/>
      <c r="LFP487" s="112"/>
      <c r="LFQ487" s="112"/>
      <c r="LFR487" s="112"/>
      <c r="LFS487" s="112"/>
      <c r="LFT487" s="112"/>
      <c r="LFU487" s="112"/>
      <c r="LFV487" s="112"/>
      <c r="LFW487" s="112"/>
      <c r="LFX487" s="112"/>
      <c r="LFY487" s="112"/>
      <c r="LFZ487" s="112"/>
      <c r="LGA487" s="112"/>
      <c r="LGB487" s="112"/>
      <c r="LGC487" s="112"/>
      <c r="LGD487" s="112"/>
      <c r="LGE487" s="112"/>
      <c r="LGF487" s="112"/>
      <c r="LGG487" s="112"/>
      <c r="LGH487" s="112"/>
      <c r="LGI487" s="112"/>
      <c r="LGJ487" s="112"/>
      <c r="LGK487" s="112"/>
      <c r="LGL487" s="112"/>
      <c r="LGM487" s="112"/>
      <c r="LGN487" s="112"/>
      <c r="LGO487" s="112"/>
      <c r="LGP487" s="112"/>
      <c r="LGQ487" s="112"/>
      <c r="LGR487" s="112"/>
      <c r="LGS487" s="112"/>
      <c r="LGT487" s="112"/>
      <c r="LGU487" s="112"/>
      <c r="LGV487" s="112"/>
      <c r="LGW487" s="112"/>
      <c r="LGX487" s="112"/>
      <c r="LGY487" s="112"/>
      <c r="LGZ487" s="112"/>
      <c r="LHA487" s="112"/>
      <c r="LHB487" s="112"/>
      <c r="LHC487" s="112"/>
      <c r="LHD487" s="112"/>
      <c r="LHE487" s="112"/>
      <c r="LHF487" s="112"/>
      <c r="LHG487" s="112"/>
      <c r="LHH487" s="112"/>
      <c r="LHI487" s="112"/>
      <c r="LHJ487" s="112"/>
      <c r="LHK487" s="112"/>
      <c r="LHL487" s="112"/>
      <c r="LHM487" s="112"/>
      <c r="LHN487" s="112"/>
      <c r="LHO487" s="112"/>
      <c r="LHP487" s="112"/>
      <c r="LHQ487" s="112"/>
      <c r="LHR487" s="112"/>
      <c r="LHS487" s="112"/>
      <c r="LHT487" s="112"/>
      <c r="LHU487" s="112"/>
      <c r="LHV487" s="112"/>
      <c r="LHW487" s="112"/>
      <c r="LHX487" s="112"/>
      <c r="LHY487" s="112"/>
      <c r="LHZ487" s="112"/>
      <c r="LIA487" s="112"/>
      <c r="LIB487" s="112"/>
      <c r="LIC487" s="112"/>
      <c r="LID487" s="112"/>
      <c r="LIE487" s="112"/>
      <c r="LIF487" s="112"/>
      <c r="LIG487" s="112"/>
      <c r="LIH487" s="112"/>
      <c r="LII487" s="112"/>
      <c r="LIJ487" s="112"/>
      <c r="LIK487" s="112"/>
      <c r="LIL487" s="112"/>
      <c r="LIM487" s="112"/>
      <c r="LIN487" s="112"/>
      <c r="LIO487" s="112"/>
      <c r="LIP487" s="112"/>
      <c r="LIQ487" s="112"/>
      <c r="LIR487" s="112"/>
      <c r="LIS487" s="112"/>
      <c r="LIT487" s="112"/>
      <c r="LIU487" s="112"/>
      <c r="LIV487" s="112"/>
      <c r="LIW487" s="112"/>
      <c r="LIX487" s="112"/>
      <c r="LIY487" s="112"/>
      <c r="LIZ487" s="112"/>
      <c r="LJA487" s="112"/>
      <c r="LJB487" s="112"/>
      <c r="LJC487" s="112"/>
      <c r="LJD487" s="112"/>
      <c r="LJE487" s="112"/>
      <c r="LJF487" s="112"/>
      <c r="LJG487" s="112"/>
      <c r="LJH487" s="112"/>
      <c r="LJI487" s="112"/>
      <c r="LJJ487" s="112"/>
      <c r="LJK487" s="112"/>
      <c r="LJL487" s="112"/>
      <c r="LJM487" s="112"/>
      <c r="LJN487" s="112"/>
      <c r="LJO487" s="112"/>
      <c r="LJP487" s="112"/>
      <c r="LJQ487" s="112"/>
      <c r="LJR487" s="112"/>
      <c r="LJS487" s="112"/>
      <c r="LJT487" s="112"/>
      <c r="LJU487" s="112"/>
      <c r="LJV487" s="112"/>
      <c r="LJW487" s="112"/>
      <c r="LJX487" s="112"/>
      <c r="LJY487" s="112"/>
      <c r="LJZ487" s="112"/>
      <c r="LKA487" s="112"/>
      <c r="LKB487" s="112"/>
      <c r="LKC487" s="112"/>
      <c r="LKD487" s="112"/>
      <c r="LKE487" s="112"/>
      <c r="LKF487" s="112"/>
      <c r="LKG487" s="112"/>
      <c r="LKH487" s="112"/>
      <c r="LKI487" s="112"/>
      <c r="LKJ487" s="112"/>
      <c r="LKK487" s="112"/>
      <c r="LKL487" s="112"/>
      <c r="LKM487" s="112"/>
      <c r="LKN487" s="112"/>
      <c r="LKO487" s="112"/>
      <c r="LKP487" s="112"/>
      <c r="LKQ487" s="112"/>
      <c r="LKR487" s="112"/>
      <c r="LKS487" s="112"/>
      <c r="LKT487" s="112"/>
      <c r="LKU487" s="112"/>
      <c r="LKV487" s="112"/>
      <c r="LKW487" s="112"/>
      <c r="LKX487" s="112"/>
      <c r="LKY487" s="112"/>
      <c r="LKZ487" s="112"/>
      <c r="LLA487" s="112"/>
      <c r="LLB487" s="112"/>
      <c r="LLC487" s="112"/>
      <c r="LLD487" s="112"/>
      <c r="LLE487" s="112"/>
      <c r="LLF487" s="112"/>
      <c r="LLG487" s="112"/>
      <c r="LLH487" s="112"/>
      <c r="LLI487" s="112"/>
      <c r="LLJ487" s="112"/>
      <c r="LLK487" s="112"/>
      <c r="LLL487" s="112"/>
      <c r="LLM487" s="112"/>
      <c r="LLN487" s="112"/>
      <c r="LLO487" s="112"/>
      <c r="LLP487" s="112"/>
      <c r="LLQ487" s="112"/>
      <c r="LLR487" s="112"/>
      <c r="LLS487" s="112"/>
      <c r="LLT487" s="112"/>
      <c r="LLU487" s="112"/>
      <c r="LLV487" s="112"/>
      <c r="LLW487" s="112"/>
      <c r="LLX487" s="112"/>
      <c r="LLY487" s="112"/>
      <c r="LLZ487" s="112"/>
      <c r="LMA487" s="112"/>
      <c r="LMB487" s="112"/>
      <c r="LMC487" s="112"/>
      <c r="LMD487" s="112"/>
      <c r="LME487" s="112"/>
      <c r="LMF487" s="112"/>
      <c r="LMG487" s="112"/>
      <c r="LMH487" s="112"/>
      <c r="LMI487" s="112"/>
      <c r="LMJ487" s="112"/>
      <c r="LMK487" s="112"/>
      <c r="LML487" s="112"/>
      <c r="LMM487" s="112"/>
      <c r="LMN487" s="112"/>
      <c r="LMO487" s="112"/>
      <c r="LMP487" s="112"/>
      <c r="LMQ487" s="112"/>
      <c r="LMR487" s="112"/>
      <c r="LMS487" s="112"/>
      <c r="LMT487" s="112"/>
      <c r="LMU487" s="112"/>
      <c r="LMV487" s="112"/>
      <c r="LMW487" s="112"/>
      <c r="LMX487" s="112"/>
      <c r="LMY487" s="112"/>
      <c r="LMZ487" s="112"/>
      <c r="LNA487" s="112"/>
      <c r="LNB487" s="112"/>
      <c r="LNC487" s="112"/>
      <c r="LND487" s="112"/>
      <c r="LNE487" s="112"/>
      <c r="LNF487" s="112"/>
      <c r="LNG487" s="112"/>
      <c r="LNH487" s="112"/>
      <c r="LNI487" s="112"/>
      <c r="LNJ487" s="112"/>
      <c r="LNK487" s="112"/>
      <c r="LNL487" s="112"/>
      <c r="LNM487" s="112"/>
      <c r="LNN487" s="112"/>
      <c r="LNO487" s="112"/>
      <c r="LNP487" s="112"/>
      <c r="LNQ487" s="112"/>
      <c r="LNR487" s="112"/>
      <c r="LNS487" s="112"/>
      <c r="LNT487" s="112"/>
      <c r="LNU487" s="112"/>
      <c r="LNV487" s="112"/>
      <c r="LNW487" s="112"/>
      <c r="LNX487" s="112"/>
      <c r="LNY487" s="112"/>
      <c r="LNZ487" s="112"/>
      <c r="LOA487" s="112"/>
      <c r="LOB487" s="112"/>
      <c r="LOC487" s="112"/>
      <c r="LOD487" s="112"/>
      <c r="LOE487" s="112"/>
      <c r="LOF487" s="112"/>
      <c r="LOG487" s="112"/>
      <c r="LOH487" s="112"/>
      <c r="LOI487" s="112"/>
      <c r="LOJ487" s="112"/>
      <c r="LOK487" s="112"/>
      <c r="LOL487" s="112"/>
      <c r="LOM487" s="112"/>
      <c r="LON487" s="112"/>
      <c r="LOO487" s="112"/>
      <c r="LOP487" s="112"/>
      <c r="LOQ487" s="112"/>
      <c r="LOR487" s="112"/>
      <c r="LOS487" s="112"/>
      <c r="LOT487" s="112"/>
      <c r="LOU487" s="112"/>
      <c r="LOV487" s="112"/>
      <c r="LOW487" s="112"/>
      <c r="LOX487" s="112"/>
      <c r="LOY487" s="112"/>
      <c r="LOZ487" s="112"/>
      <c r="LPA487" s="112"/>
      <c r="LPB487" s="112"/>
      <c r="LPC487" s="112"/>
      <c r="LPD487" s="112"/>
      <c r="LPE487" s="112"/>
      <c r="LPF487" s="112"/>
      <c r="LPG487" s="112"/>
      <c r="LPH487" s="112"/>
      <c r="LPI487" s="112"/>
      <c r="LPJ487" s="112"/>
      <c r="LPK487" s="112"/>
      <c r="LPL487" s="112"/>
      <c r="LPM487" s="112"/>
      <c r="LPN487" s="112"/>
      <c r="LPO487" s="112"/>
      <c r="LPP487" s="112"/>
      <c r="LPQ487" s="112"/>
      <c r="LPR487" s="112"/>
      <c r="LPS487" s="112"/>
      <c r="LPT487" s="112"/>
      <c r="LPU487" s="112"/>
      <c r="LPV487" s="112"/>
      <c r="LPW487" s="112"/>
      <c r="LPX487" s="112"/>
      <c r="LPY487" s="112"/>
      <c r="LPZ487" s="112"/>
      <c r="LQA487" s="112"/>
      <c r="LQB487" s="112"/>
      <c r="LQC487" s="112"/>
      <c r="LQD487" s="112"/>
      <c r="LQE487" s="112"/>
      <c r="LQF487" s="112"/>
      <c r="LQG487" s="112"/>
      <c r="LQH487" s="112"/>
      <c r="LQI487" s="112"/>
      <c r="LQJ487" s="112"/>
      <c r="LQK487" s="112"/>
      <c r="LQL487" s="112"/>
      <c r="LQM487" s="112"/>
      <c r="LQN487" s="112"/>
      <c r="LQO487" s="112"/>
      <c r="LQP487" s="112"/>
      <c r="LQQ487" s="112"/>
      <c r="LQR487" s="112"/>
      <c r="LQS487" s="112"/>
      <c r="LQT487" s="112"/>
      <c r="LQU487" s="112"/>
      <c r="LQV487" s="112"/>
      <c r="LQW487" s="112"/>
      <c r="LQX487" s="112"/>
      <c r="LQY487" s="112"/>
      <c r="LQZ487" s="112"/>
      <c r="LRA487" s="112"/>
      <c r="LRB487" s="112"/>
      <c r="LRC487" s="112"/>
      <c r="LRD487" s="112"/>
      <c r="LRE487" s="112"/>
      <c r="LRF487" s="112"/>
      <c r="LRG487" s="112"/>
      <c r="LRH487" s="112"/>
      <c r="LRI487" s="112"/>
      <c r="LRJ487" s="112"/>
      <c r="LRK487" s="112"/>
      <c r="LRL487" s="112"/>
      <c r="LRM487" s="112"/>
      <c r="LRN487" s="112"/>
      <c r="LRO487" s="112"/>
      <c r="LRP487" s="112"/>
      <c r="LRQ487" s="112"/>
      <c r="LRR487" s="112"/>
      <c r="LRS487" s="112"/>
      <c r="LRT487" s="112"/>
      <c r="LRU487" s="112"/>
      <c r="LRV487" s="112"/>
      <c r="LRW487" s="112"/>
      <c r="LRX487" s="112"/>
      <c r="LRY487" s="112"/>
      <c r="LRZ487" s="112"/>
      <c r="LSA487" s="112"/>
      <c r="LSB487" s="112"/>
      <c r="LSC487" s="112"/>
      <c r="LSD487" s="112"/>
      <c r="LSE487" s="112"/>
      <c r="LSF487" s="112"/>
      <c r="LSG487" s="112"/>
      <c r="LSH487" s="112"/>
      <c r="LSI487" s="112"/>
      <c r="LSJ487" s="112"/>
      <c r="LSK487" s="112"/>
      <c r="LSL487" s="112"/>
      <c r="LSM487" s="112"/>
      <c r="LSN487" s="112"/>
      <c r="LSO487" s="112"/>
      <c r="LSP487" s="112"/>
      <c r="LSQ487" s="112"/>
      <c r="LSR487" s="112"/>
      <c r="LSS487" s="112"/>
      <c r="LST487" s="112"/>
      <c r="LSU487" s="112"/>
      <c r="LSV487" s="112"/>
      <c r="LSW487" s="112"/>
      <c r="LSX487" s="112"/>
      <c r="LSY487" s="112"/>
      <c r="LSZ487" s="112"/>
      <c r="LTA487" s="112"/>
      <c r="LTB487" s="112"/>
      <c r="LTC487" s="112"/>
      <c r="LTD487" s="112"/>
      <c r="LTE487" s="112"/>
      <c r="LTF487" s="112"/>
      <c r="LTG487" s="112"/>
      <c r="LTH487" s="112"/>
      <c r="LTI487" s="112"/>
      <c r="LTJ487" s="112"/>
      <c r="LTK487" s="112"/>
      <c r="LTL487" s="112"/>
      <c r="LTM487" s="112"/>
      <c r="LTN487" s="112"/>
      <c r="LTO487" s="112"/>
      <c r="LTP487" s="112"/>
      <c r="LTQ487" s="112"/>
      <c r="LTR487" s="112"/>
      <c r="LTS487" s="112"/>
      <c r="LTT487" s="112"/>
      <c r="LTU487" s="112"/>
      <c r="LTV487" s="112"/>
      <c r="LTW487" s="112"/>
      <c r="LTX487" s="112"/>
      <c r="LTY487" s="112"/>
      <c r="LTZ487" s="112"/>
      <c r="LUA487" s="112"/>
      <c r="LUB487" s="112"/>
      <c r="LUC487" s="112"/>
      <c r="LUD487" s="112"/>
      <c r="LUE487" s="112"/>
      <c r="LUF487" s="112"/>
      <c r="LUG487" s="112"/>
      <c r="LUH487" s="112"/>
      <c r="LUI487" s="112"/>
      <c r="LUJ487" s="112"/>
      <c r="LUK487" s="112"/>
      <c r="LUL487" s="112"/>
      <c r="LUM487" s="112"/>
      <c r="LUN487" s="112"/>
      <c r="LUO487" s="112"/>
      <c r="LUP487" s="112"/>
      <c r="LUQ487" s="112"/>
      <c r="LUR487" s="112"/>
      <c r="LUS487" s="112"/>
      <c r="LUT487" s="112"/>
      <c r="LUU487" s="112"/>
      <c r="LUV487" s="112"/>
      <c r="LUW487" s="112"/>
      <c r="LUX487" s="112"/>
      <c r="LUY487" s="112"/>
      <c r="LUZ487" s="112"/>
      <c r="LVA487" s="112"/>
      <c r="LVB487" s="112"/>
      <c r="LVC487" s="112"/>
      <c r="LVD487" s="112"/>
      <c r="LVE487" s="112"/>
      <c r="LVF487" s="112"/>
      <c r="LVG487" s="112"/>
      <c r="LVH487" s="112"/>
      <c r="LVI487" s="112"/>
      <c r="LVJ487" s="112"/>
      <c r="LVK487" s="112"/>
      <c r="LVL487" s="112"/>
      <c r="LVM487" s="112"/>
      <c r="LVN487" s="112"/>
      <c r="LVO487" s="112"/>
      <c r="LVP487" s="112"/>
      <c r="LVQ487" s="112"/>
      <c r="LVR487" s="112"/>
      <c r="LVS487" s="112"/>
      <c r="LVT487" s="112"/>
      <c r="LVU487" s="112"/>
      <c r="LVV487" s="112"/>
      <c r="LVW487" s="112"/>
      <c r="LVX487" s="112"/>
      <c r="LVY487" s="112"/>
      <c r="LVZ487" s="112"/>
      <c r="LWA487" s="112"/>
      <c r="LWB487" s="112"/>
      <c r="LWC487" s="112"/>
      <c r="LWD487" s="112"/>
      <c r="LWE487" s="112"/>
      <c r="LWF487" s="112"/>
      <c r="LWG487" s="112"/>
      <c r="LWH487" s="112"/>
      <c r="LWI487" s="112"/>
      <c r="LWJ487" s="112"/>
      <c r="LWK487" s="112"/>
      <c r="LWL487" s="112"/>
      <c r="LWM487" s="112"/>
      <c r="LWN487" s="112"/>
      <c r="LWO487" s="112"/>
      <c r="LWP487" s="112"/>
      <c r="LWQ487" s="112"/>
      <c r="LWR487" s="112"/>
      <c r="LWS487" s="112"/>
      <c r="LWT487" s="112"/>
      <c r="LWU487" s="112"/>
      <c r="LWV487" s="112"/>
      <c r="LWW487" s="112"/>
      <c r="LWX487" s="112"/>
      <c r="LWY487" s="112"/>
      <c r="LWZ487" s="112"/>
      <c r="LXA487" s="112"/>
      <c r="LXB487" s="112"/>
      <c r="LXC487" s="112"/>
      <c r="LXD487" s="112"/>
      <c r="LXE487" s="112"/>
      <c r="LXF487" s="112"/>
      <c r="LXG487" s="112"/>
      <c r="LXH487" s="112"/>
      <c r="LXI487" s="112"/>
      <c r="LXJ487" s="112"/>
      <c r="LXK487" s="112"/>
      <c r="LXL487" s="112"/>
      <c r="LXM487" s="112"/>
      <c r="LXN487" s="112"/>
      <c r="LXO487" s="112"/>
      <c r="LXP487" s="112"/>
      <c r="LXQ487" s="112"/>
      <c r="LXR487" s="112"/>
      <c r="LXS487" s="112"/>
      <c r="LXT487" s="112"/>
      <c r="LXU487" s="112"/>
      <c r="LXV487" s="112"/>
      <c r="LXW487" s="112"/>
      <c r="LXX487" s="112"/>
      <c r="LXY487" s="112"/>
      <c r="LXZ487" s="112"/>
      <c r="LYA487" s="112"/>
      <c r="LYB487" s="112"/>
      <c r="LYC487" s="112"/>
      <c r="LYD487" s="112"/>
      <c r="LYE487" s="112"/>
      <c r="LYF487" s="112"/>
      <c r="LYG487" s="112"/>
      <c r="LYH487" s="112"/>
      <c r="LYI487" s="112"/>
      <c r="LYJ487" s="112"/>
      <c r="LYK487" s="112"/>
      <c r="LYL487" s="112"/>
      <c r="LYM487" s="112"/>
      <c r="LYN487" s="112"/>
      <c r="LYO487" s="112"/>
      <c r="LYP487" s="112"/>
      <c r="LYQ487" s="112"/>
      <c r="LYR487" s="112"/>
      <c r="LYS487" s="112"/>
      <c r="LYT487" s="112"/>
      <c r="LYU487" s="112"/>
      <c r="LYV487" s="112"/>
      <c r="LYW487" s="112"/>
      <c r="LYX487" s="112"/>
      <c r="LYY487" s="112"/>
      <c r="LYZ487" s="112"/>
      <c r="LZA487" s="112"/>
      <c r="LZB487" s="112"/>
      <c r="LZC487" s="112"/>
      <c r="LZD487" s="112"/>
      <c r="LZE487" s="112"/>
      <c r="LZF487" s="112"/>
      <c r="LZG487" s="112"/>
      <c r="LZH487" s="112"/>
      <c r="LZI487" s="112"/>
      <c r="LZJ487" s="112"/>
      <c r="LZK487" s="112"/>
      <c r="LZL487" s="112"/>
      <c r="LZM487" s="112"/>
      <c r="LZN487" s="112"/>
      <c r="LZO487" s="112"/>
      <c r="LZP487" s="112"/>
      <c r="LZQ487" s="112"/>
      <c r="LZR487" s="112"/>
      <c r="LZS487" s="112"/>
      <c r="LZT487" s="112"/>
      <c r="LZU487" s="112"/>
      <c r="LZV487" s="112"/>
      <c r="LZW487" s="112"/>
      <c r="LZX487" s="112"/>
      <c r="LZY487" s="112"/>
      <c r="LZZ487" s="112"/>
      <c r="MAA487" s="112"/>
      <c r="MAB487" s="112"/>
      <c r="MAC487" s="112"/>
      <c r="MAD487" s="112"/>
      <c r="MAE487" s="112"/>
      <c r="MAF487" s="112"/>
      <c r="MAG487" s="112"/>
      <c r="MAH487" s="112"/>
      <c r="MAI487" s="112"/>
      <c r="MAJ487" s="112"/>
      <c r="MAK487" s="112"/>
      <c r="MAL487" s="112"/>
      <c r="MAM487" s="112"/>
      <c r="MAN487" s="112"/>
      <c r="MAO487" s="112"/>
      <c r="MAP487" s="112"/>
      <c r="MAQ487" s="112"/>
      <c r="MAR487" s="112"/>
      <c r="MAS487" s="112"/>
      <c r="MAT487" s="112"/>
      <c r="MAU487" s="112"/>
      <c r="MAV487" s="112"/>
      <c r="MAW487" s="112"/>
      <c r="MAX487" s="112"/>
      <c r="MAY487" s="112"/>
      <c r="MAZ487" s="112"/>
      <c r="MBA487" s="112"/>
      <c r="MBB487" s="112"/>
      <c r="MBC487" s="112"/>
      <c r="MBD487" s="112"/>
      <c r="MBE487" s="112"/>
      <c r="MBF487" s="112"/>
      <c r="MBG487" s="112"/>
      <c r="MBH487" s="112"/>
      <c r="MBI487" s="112"/>
      <c r="MBJ487" s="112"/>
      <c r="MBK487" s="112"/>
      <c r="MBL487" s="112"/>
      <c r="MBM487" s="112"/>
      <c r="MBN487" s="112"/>
      <c r="MBO487" s="112"/>
      <c r="MBP487" s="112"/>
      <c r="MBQ487" s="112"/>
      <c r="MBR487" s="112"/>
      <c r="MBS487" s="112"/>
      <c r="MBT487" s="112"/>
      <c r="MBU487" s="112"/>
      <c r="MBV487" s="112"/>
      <c r="MBW487" s="112"/>
      <c r="MBX487" s="112"/>
      <c r="MBY487" s="112"/>
      <c r="MBZ487" s="112"/>
      <c r="MCA487" s="112"/>
      <c r="MCB487" s="112"/>
      <c r="MCC487" s="112"/>
      <c r="MCD487" s="112"/>
      <c r="MCE487" s="112"/>
      <c r="MCF487" s="112"/>
      <c r="MCG487" s="112"/>
      <c r="MCH487" s="112"/>
      <c r="MCI487" s="112"/>
      <c r="MCJ487" s="112"/>
      <c r="MCK487" s="112"/>
      <c r="MCL487" s="112"/>
      <c r="MCM487" s="112"/>
      <c r="MCN487" s="112"/>
      <c r="MCO487" s="112"/>
      <c r="MCP487" s="112"/>
      <c r="MCQ487" s="112"/>
      <c r="MCR487" s="112"/>
      <c r="MCS487" s="112"/>
      <c r="MCT487" s="112"/>
      <c r="MCU487" s="112"/>
      <c r="MCV487" s="112"/>
      <c r="MCW487" s="112"/>
      <c r="MCX487" s="112"/>
      <c r="MCY487" s="112"/>
      <c r="MCZ487" s="112"/>
      <c r="MDA487" s="112"/>
      <c r="MDB487" s="112"/>
      <c r="MDC487" s="112"/>
      <c r="MDD487" s="112"/>
      <c r="MDE487" s="112"/>
      <c r="MDF487" s="112"/>
      <c r="MDG487" s="112"/>
      <c r="MDH487" s="112"/>
      <c r="MDI487" s="112"/>
      <c r="MDJ487" s="112"/>
      <c r="MDK487" s="112"/>
      <c r="MDL487" s="112"/>
      <c r="MDM487" s="112"/>
      <c r="MDN487" s="112"/>
      <c r="MDO487" s="112"/>
      <c r="MDP487" s="112"/>
      <c r="MDQ487" s="112"/>
      <c r="MDR487" s="112"/>
      <c r="MDS487" s="112"/>
      <c r="MDT487" s="112"/>
      <c r="MDU487" s="112"/>
      <c r="MDV487" s="112"/>
      <c r="MDW487" s="112"/>
      <c r="MDX487" s="112"/>
      <c r="MDY487" s="112"/>
      <c r="MDZ487" s="112"/>
      <c r="MEA487" s="112"/>
      <c r="MEB487" s="112"/>
      <c r="MEC487" s="112"/>
      <c r="MED487" s="112"/>
      <c r="MEE487" s="112"/>
      <c r="MEF487" s="112"/>
      <c r="MEG487" s="112"/>
      <c r="MEH487" s="112"/>
      <c r="MEI487" s="112"/>
      <c r="MEJ487" s="112"/>
      <c r="MEK487" s="112"/>
      <c r="MEL487" s="112"/>
      <c r="MEM487" s="112"/>
      <c r="MEN487" s="112"/>
      <c r="MEO487" s="112"/>
      <c r="MEP487" s="112"/>
      <c r="MEQ487" s="112"/>
      <c r="MER487" s="112"/>
      <c r="MES487" s="112"/>
      <c r="MET487" s="112"/>
      <c r="MEU487" s="112"/>
      <c r="MEV487" s="112"/>
      <c r="MEW487" s="112"/>
      <c r="MEX487" s="112"/>
      <c r="MEY487" s="112"/>
      <c r="MEZ487" s="112"/>
      <c r="MFA487" s="112"/>
      <c r="MFB487" s="112"/>
      <c r="MFC487" s="112"/>
      <c r="MFD487" s="112"/>
      <c r="MFE487" s="112"/>
      <c r="MFF487" s="112"/>
      <c r="MFG487" s="112"/>
      <c r="MFH487" s="112"/>
      <c r="MFI487" s="112"/>
      <c r="MFJ487" s="112"/>
      <c r="MFK487" s="112"/>
      <c r="MFL487" s="112"/>
      <c r="MFM487" s="112"/>
      <c r="MFN487" s="112"/>
      <c r="MFO487" s="112"/>
      <c r="MFP487" s="112"/>
      <c r="MFQ487" s="112"/>
      <c r="MFR487" s="112"/>
      <c r="MFS487" s="112"/>
      <c r="MFT487" s="112"/>
      <c r="MFU487" s="112"/>
      <c r="MFV487" s="112"/>
      <c r="MFW487" s="112"/>
      <c r="MFX487" s="112"/>
      <c r="MFY487" s="112"/>
      <c r="MFZ487" s="112"/>
      <c r="MGA487" s="112"/>
      <c r="MGB487" s="112"/>
      <c r="MGC487" s="112"/>
      <c r="MGD487" s="112"/>
      <c r="MGE487" s="112"/>
      <c r="MGF487" s="112"/>
      <c r="MGG487" s="112"/>
      <c r="MGH487" s="112"/>
      <c r="MGI487" s="112"/>
      <c r="MGJ487" s="112"/>
      <c r="MGK487" s="112"/>
      <c r="MGL487" s="112"/>
      <c r="MGM487" s="112"/>
      <c r="MGN487" s="112"/>
      <c r="MGO487" s="112"/>
      <c r="MGP487" s="112"/>
      <c r="MGQ487" s="112"/>
      <c r="MGR487" s="112"/>
      <c r="MGS487" s="112"/>
      <c r="MGT487" s="112"/>
      <c r="MGU487" s="112"/>
      <c r="MGV487" s="112"/>
      <c r="MGW487" s="112"/>
      <c r="MGX487" s="112"/>
      <c r="MGY487" s="112"/>
      <c r="MGZ487" s="112"/>
      <c r="MHA487" s="112"/>
      <c r="MHB487" s="112"/>
      <c r="MHC487" s="112"/>
      <c r="MHD487" s="112"/>
      <c r="MHE487" s="112"/>
      <c r="MHF487" s="112"/>
      <c r="MHG487" s="112"/>
      <c r="MHH487" s="112"/>
      <c r="MHI487" s="112"/>
      <c r="MHJ487" s="112"/>
      <c r="MHK487" s="112"/>
      <c r="MHL487" s="112"/>
      <c r="MHM487" s="112"/>
      <c r="MHN487" s="112"/>
      <c r="MHO487" s="112"/>
      <c r="MHP487" s="112"/>
      <c r="MHQ487" s="112"/>
      <c r="MHR487" s="112"/>
      <c r="MHS487" s="112"/>
      <c r="MHT487" s="112"/>
      <c r="MHU487" s="112"/>
      <c r="MHV487" s="112"/>
      <c r="MHW487" s="112"/>
      <c r="MHX487" s="112"/>
      <c r="MHY487" s="112"/>
      <c r="MHZ487" s="112"/>
      <c r="MIA487" s="112"/>
      <c r="MIB487" s="112"/>
      <c r="MIC487" s="112"/>
      <c r="MID487" s="112"/>
      <c r="MIE487" s="112"/>
      <c r="MIF487" s="112"/>
      <c r="MIG487" s="112"/>
      <c r="MIH487" s="112"/>
      <c r="MII487" s="112"/>
      <c r="MIJ487" s="112"/>
      <c r="MIK487" s="112"/>
      <c r="MIL487" s="112"/>
      <c r="MIM487" s="112"/>
      <c r="MIN487" s="112"/>
      <c r="MIO487" s="112"/>
      <c r="MIP487" s="112"/>
      <c r="MIQ487" s="112"/>
      <c r="MIR487" s="112"/>
      <c r="MIS487" s="112"/>
      <c r="MIT487" s="112"/>
      <c r="MIU487" s="112"/>
      <c r="MIV487" s="112"/>
      <c r="MIW487" s="112"/>
      <c r="MIX487" s="112"/>
      <c r="MIY487" s="112"/>
      <c r="MIZ487" s="112"/>
      <c r="MJA487" s="112"/>
      <c r="MJB487" s="112"/>
      <c r="MJC487" s="112"/>
      <c r="MJD487" s="112"/>
      <c r="MJE487" s="112"/>
      <c r="MJF487" s="112"/>
      <c r="MJG487" s="112"/>
      <c r="MJH487" s="112"/>
      <c r="MJI487" s="112"/>
      <c r="MJJ487" s="112"/>
      <c r="MJK487" s="112"/>
      <c r="MJL487" s="112"/>
      <c r="MJM487" s="112"/>
      <c r="MJN487" s="112"/>
      <c r="MJO487" s="112"/>
      <c r="MJP487" s="112"/>
      <c r="MJQ487" s="112"/>
      <c r="MJR487" s="112"/>
      <c r="MJS487" s="112"/>
      <c r="MJT487" s="112"/>
      <c r="MJU487" s="112"/>
      <c r="MJV487" s="112"/>
      <c r="MJW487" s="112"/>
      <c r="MJX487" s="112"/>
      <c r="MJY487" s="112"/>
      <c r="MJZ487" s="112"/>
      <c r="MKA487" s="112"/>
      <c r="MKB487" s="112"/>
      <c r="MKC487" s="112"/>
      <c r="MKD487" s="112"/>
      <c r="MKE487" s="112"/>
      <c r="MKF487" s="112"/>
      <c r="MKG487" s="112"/>
      <c r="MKH487" s="112"/>
      <c r="MKI487" s="112"/>
      <c r="MKJ487" s="112"/>
      <c r="MKK487" s="112"/>
      <c r="MKL487" s="112"/>
      <c r="MKM487" s="112"/>
      <c r="MKN487" s="112"/>
      <c r="MKO487" s="112"/>
      <c r="MKP487" s="112"/>
      <c r="MKQ487" s="112"/>
      <c r="MKR487" s="112"/>
      <c r="MKS487" s="112"/>
      <c r="MKT487" s="112"/>
      <c r="MKU487" s="112"/>
      <c r="MKV487" s="112"/>
      <c r="MKW487" s="112"/>
      <c r="MKX487" s="112"/>
      <c r="MKY487" s="112"/>
      <c r="MKZ487" s="112"/>
      <c r="MLA487" s="112"/>
      <c r="MLB487" s="112"/>
      <c r="MLC487" s="112"/>
      <c r="MLD487" s="112"/>
      <c r="MLE487" s="112"/>
      <c r="MLF487" s="112"/>
      <c r="MLG487" s="112"/>
      <c r="MLH487" s="112"/>
      <c r="MLI487" s="112"/>
      <c r="MLJ487" s="112"/>
      <c r="MLK487" s="112"/>
      <c r="MLL487" s="112"/>
      <c r="MLM487" s="112"/>
      <c r="MLN487" s="112"/>
      <c r="MLO487" s="112"/>
      <c r="MLP487" s="112"/>
      <c r="MLQ487" s="112"/>
      <c r="MLR487" s="112"/>
      <c r="MLS487" s="112"/>
      <c r="MLT487" s="112"/>
      <c r="MLU487" s="112"/>
      <c r="MLV487" s="112"/>
      <c r="MLW487" s="112"/>
      <c r="MLX487" s="112"/>
      <c r="MLY487" s="112"/>
      <c r="MLZ487" s="112"/>
      <c r="MMA487" s="112"/>
      <c r="MMB487" s="112"/>
      <c r="MMC487" s="112"/>
      <c r="MMD487" s="112"/>
      <c r="MME487" s="112"/>
      <c r="MMF487" s="112"/>
      <c r="MMG487" s="112"/>
      <c r="MMH487" s="112"/>
      <c r="MMI487" s="112"/>
      <c r="MMJ487" s="112"/>
      <c r="MMK487" s="112"/>
      <c r="MML487" s="112"/>
      <c r="MMM487" s="112"/>
      <c r="MMN487" s="112"/>
      <c r="MMO487" s="112"/>
      <c r="MMP487" s="112"/>
      <c r="MMQ487" s="112"/>
      <c r="MMR487" s="112"/>
      <c r="MMS487" s="112"/>
      <c r="MMT487" s="112"/>
      <c r="MMU487" s="112"/>
      <c r="MMV487" s="112"/>
      <c r="MMW487" s="112"/>
      <c r="MMX487" s="112"/>
      <c r="MMY487" s="112"/>
      <c r="MMZ487" s="112"/>
      <c r="MNA487" s="112"/>
      <c r="MNB487" s="112"/>
      <c r="MNC487" s="112"/>
      <c r="MND487" s="112"/>
      <c r="MNE487" s="112"/>
      <c r="MNF487" s="112"/>
      <c r="MNG487" s="112"/>
      <c r="MNH487" s="112"/>
      <c r="MNI487" s="112"/>
      <c r="MNJ487" s="112"/>
      <c r="MNK487" s="112"/>
      <c r="MNL487" s="112"/>
      <c r="MNM487" s="112"/>
      <c r="MNN487" s="112"/>
      <c r="MNO487" s="112"/>
      <c r="MNP487" s="112"/>
      <c r="MNQ487" s="112"/>
      <c r="MNR487" s="112"/>
      <c r="MNS487" s="112"/>
      <c r="MNT487" s="112"/>
      <c r="MNU487" s="112"/>
      <c r="MNV487" s="112"/>
      <c r="MNW487" s="112"/>
      <c r="MNX487" s="112"/>
      <c r="MNY487" s="112"/>
      <c r="MNZ487" s="112"/>
      <c r="MOA487" s="112"/>
      <c r="MOB487" s="112"/>
      <c r="MOC487" s="112"/>
      <c r="MOD487" s="112"/>
      <c r="MOE487" s="112"/>
      <c r="MOF487" s="112"/>
      <c r="MOG487" s="112"/>
      <c r="MOH487" s="112"/>
      <c r="MOI487" s="112"/>
      <c r="MOJ487" s="112"/>
      <c r="MOK487" s="112"/>
      <c r="MOL487" s="112"/>
      <c r="MOM487" s="112"/>
      <c r="MON487" s="112"/>
      <c r="MOO487" s="112"/>
      <c r="MOP487" s="112"/>
      <c r="MOQ487" s="112"/>
      <c r="MOR487" s="112"/>
      <c r="MOS487" s="112"/>
      <c r="MOT487" s="112"/>
      <c r="MOU487" s="112"/>
      <c r="MOV487" s="112"/>
      <c r="MOW487" s="112"/>
      <c r="MOX487" s="112"/>
      <c r="MOY487" s="112"/>
      <c r="MOZ487" s="112"/>
      <c r="MPA487" s="112"/>
      <c r="MPB487" s="112"/>
      <c r="MPC487" s="112"/>
      <c r="MPD487" s="112"/>
      <c r="MPE487" s="112"/>
      <c r="MPF487" s="112"/>
      <c r="MPG487" s="112"/>
      <c r="MPH487" s="112"/>
      <c r="MPI487" s="112"/>
      <c r="MPJ487" s="112"/>
      <c r="MPK487" s="112"/>
      <c r="MPL487" s="112"/>
      <c r="MPM487" s="112"/>
      <c r="MPN487" s="112"/>
      <c r="MPO487" s="112"/>
      <c r="MPP487" s="112"/>
      <c r="MPQ487" s="112"/>
      <c r="MPR487" s="112"/>
      <c r="MPS487" s="112"/>
      <c r="MPT487" s="112"/>
      <c r="MPU487" s="112"/>
      <c r="MPV487" s="112"/>
      <c r="MPW487" s="112"/>
      <c r="MPX487" s="112"/>
      <c r="MPY487" s="112"/>
      <c r="MPZ487" s="112"/>
      <c r="MQA487" s="112"/>
      <c r="MQB487" s="112"/>
      <c r="MQC487" s="112"/>
      <c r="MQD487" s="112"/>
      <c r="MQE487" s="112"/>
      <c r="MQF487" s="112"/>
      <c r="MQG487" s="112"/>
      <c r="MQH487" s="112"/>
      <c r="MQI487" s="112"/>
      <c r="MQJ487" s="112"/>
      <c r="MQK487" s="112"/>
      <c r="MQL487" s="112"/>
      <c r="MQM487" s="112"/>
      <c r="MQN487" s="112"/>
      <c r="MQO487" s="112"/>
      <c r="MQP487" s="112"/>
      <c r="MQQ487" s="112"/>
      <c r="MQR487" s="112"/>
      <c r="MQS487" s="112"/>
      <c r="MQT487" s="112"/>
      <c r="MQU487" s="112"/>
      <c r="MQV487" s="112"/>
      <c r="MQW487" s="112"/>
      <c r="MQX487" s="112"/>
      <c r="MQY487" s="112"/>
      <c r="MQZ487" s="112"/>
      <c r="MRA487" s="112"/>
      <c r="MRB487" s="112"/>
      <c r="MRC487" s="112"/>
      <c r="MRD487" s="112"/>
      <c r="MRE487" s="112"/>
      <c r="MRF487" s="112"/>
      <c r="MRG487" s="112"/>
      <c r="MRH487" s="112"/>
      <c r="MRI487" s="112"/>
      <c r="MRJ487" s="112"/>
      <c r="MRK487" s="112"/>
      <c r="MRL487" s="112"/>
      <c r="MRM487" s="112"/>
      <c r="MRN487" s="112"/>
      <c r="MRO487" s="112"/>
      <c r="MRP487" s="112"/>
      <c r="MRQ487" s="112"/>
      <c r="MRR487" s="112"/>
      <c r="MRS487" s="112"/>
      <c r="MRT487" s="112"/>
      <c r="MRU487" s="112"/>
      <c r="MRV487" s="112"/>
      <c r="MRW487" s="112"/>
      <c r="MRX487" s="112"/>
      <c r="MRY487" s="112"/>
      <c r="MRZ487" s="112"/>
      <c r="MSA487" s="112"/>
      <c r="MSB487" s="112"/>
      <c r="MSC487" s="112"/>
      <c r="MSD487" s="112"/>
      <c r="MSE487" s="112"/>
      <c r="MSF487" s="112"/>
      <c r="MSG487" s="112"/>
      <c r="MSH487" s="112"/>
      <c r="MSI487" s="112"/>
      <c r="MSJ487" s="112"/>
      <c r="MSK487" s="112"/>
      <c r="MSL487" s="112"/>
      <c r="MSM487" s="112"/>
      <c r="MSN487" s="112"/>
      <c r="MSO487" s="112"/>
      <c r="MSP487" s="112"/>
      <c r="MSQ487" s="112"/>
      <c r="MSR487" s="112"/>
      <c r="MSS487" s="112"/>
      <c r="MST487" s="112"/>
      <c r="MSU487" s="112"/>
      <c r="MSV487" s="112"/>
      <c r="MSW487" s="112"/>
      <c r="MSX487" s="112"/>
      <c r="MSY487" s="112"/>
      <c r="MSZ487" s="112"/>
      <c r="MTA487" s="112"/>
      <c r="MTB487" s="112"/>
      <c r="MTC487" s="112"/>
      <c r="MTD487" s="112"/>
      <c r="MTE487" s="112"/>
      <c r="MTF487" s="112"/>
      <c r="MTG487" s="112"/>
      <c r="MTH487" s="112"/>
      <c r="MTI487" s="112"/>
      <c r="MTJ487" s="112"/>
      <c r="MTK487" s="112"/>
      <c r="MTL487" s="112"/>
      <c r="MTM487" s="112"/>
      <c r="MTN487" s="112"/>
      <c r="MTO487" s="112"/>
      <c r="MTP487" s="112"/>
      <c r="MTQ487" s="112"/>
      <c r="MTR487" s="112"/>
      <c r="MTS487" s="112"/>
      <c r="MTT487" s="112"/>
      <c r="MTU487" s="112"/>
      <c r="MTV487" s="112"/>
      <c r="MTW487" s="112"/>
      <c r="MTX487" s="112"/>
      <c r="MTY487" s="112"/>
      <c r="MTZ487" s="112"/>
      <c r="MUA487" s="112"/>
      <c r="MUB487" s="112"/>
      <c r="MUC487" s="112"/>
      <c r="MUD487" s="112"/>
      <c r="MUE487" s="112"/>
      <c r="MUF487" s="112"/>
      <c r="MUG487" s="112"/>
      <c r="MUH487" s="112"/>
      <c r="MUI487" s="112"/>
      <c r="MUJ487" s="112"/>
      <c r="MUK487" s="112"/>
      <c r="MUL487" s="112"/>
      <c r="MUM487" s="112"/>
      <c r="MUN487" s="112"/>
      <c r="MUO487" s="112"/>
      <c r="MUP487" s="112"/>
      <c r="MUQ487" s="112"/>
      <c r="MUR487" s="112"/>
      <c r="MUS487" s="112"/>
      <c r="MUT487" s="112"/>
      <c r="MUU487" s="112"/>
      <c r="MUV487" s="112"/>
      <c r="MUW487" s="112"/>
      <c r="MUX487" s="112"/>
      <c r="MUY487" s="112"/>
      <c r="MUZ487" s="112"/>
      <c r="MVA487" s="112"/>
      <c r="MVB487" s="112"/>
      <c r="MVC487" s="112"/>
      <c r="MVD487" s="112"/>
      <c r="MVE487" s="112"/>
      <c r="MVF487" s="112"/>
      <c r="MVG487" s="112"/>
      <c r="MVH487" s="112"/>
      <c r="MVI487" s="112"/>
      <c r="MVJ487" s="112"/>
      <c r="MVK487" s="112"/>
      <c r="MVL487" s="112"/>
      <c r="MVM487" s="112"/>
      <c r="MVN487" s="112"/>
      <c r="MVO487" s="112"/>
      <c r="MVP487" s="112"/>
      <c r="MVQ487" s="112"/>
      <c r="MVR487" s="112"/>
      <c r="MVS487" s="112"/>
      <c r="MVT487" s="112"/>
      <c r="MVU487" s="112"/>
      <c r="MVV487" s="112"/>
      <c r="MVW487" s="112"/>
      <c r="MVX487" s="112"/>
      <c r="MVY487" s="112"/>
      <c r="MVZ487" s="112"/>
      <c r="MWA487" s="112"/>
      <c r="MWB487" s="112"/>
      <c r="MWC487" s="112"/>
      <c r="MWD487" s="112"/>
      <c r="MWE487" s="112"/>
      <c r="MWF487" s="112"/>
      <c r="MWG487" s="112"/>
      <c r="MWH487" s="112"/>
      <c r="MWI487" s="112"/>
      <c r="MWJ487" s="112"/>
      <c r="MWK487" s="112"/>
      <c r="MWL487" s="112"/>
      <c r="MWM487" s="112"/>
      <c r="MWN487" s="112"/>
      <c r="MWO487" s="112"/>
      <c r="MWP487" s="112"/>
      <c r="MWQ487" s="112"/>
      <c r="MWR487" s="112"/>
      <c r="MWS487" s="112"/>
      <c r="MWT487" s="112"/>
      <c r="MWU487" s="112"/>
      <c r="MWV487" s="112"/>
      <c r="MWW487" s="112"/>
      <c r="MWX487" s="112"/>
      <c r="MWY487" s="112"/>
      <c r="MWZ487" s="112"/>
      <c r="MXA487" s="112"/>
      <c r="MXB487" s="112"/>
      <c r="MXC487" s="112"/>
      <c r="MXD487" s="112"/>
      <c r="MXE487" s="112"/>
      <c r="MXF487" s="112"/>
      <c r="MXG487" s="112"/>
      <c r="MXH487" s="112"/>
      <c r="MXI487" s="112"/>
      <c r="MXJ487" s="112"/>
      <c r="MXK487" s="112"/>
      <c r="MXL487" s="112"/>
      <c r="MXM487" s="112"/>
      <c r="MXN487" s="112"/>
      <c r="MXO487" s="112"/>
      <c r="MXP487" s="112"/>
      <c r="MXQ487" s="112"/>
      <c r="MXR487" s="112"/>
      <c r="MXS487" s="112"/>
      <c r="MXT487" s="112"/>
      <c r="MXU487" s="112"/>
      <c r="MXV487" s="112"/>
      <c r="MXW487" s="112"/>
      <c r="MXX487" s="112"/>
      <c r="MXY487" s="112"/>
      <c r="MXZ487" s="112"/>
      <c r="MYA487" s="112"/>
      <c r="MYB487" s="112"/>
      <c r="MYC487" s="112"/>
      <c r="MYD487" s="112"/>
      <c r="MYE487" s="112"/>
      <c r="MYF487" s="112"/>
      <c r="MYG487" s="112"/>
      <c r="MYH487" s="112"/>
      <c r="MYI487" s="112"/>
      <c r="MYJ487" s="112"/>
      <c r="MYK487" s="112"/>
      <c r="MYL487" s="112"/>
      <c r="MYM487" s="112"/>
      <c r="MYN487" s="112"/>
      <c r="MYO487" s="112"/>
      <c r="MYP487" s="112"/>
      <c r="MYQ487" s="112"/>
      <c r="MYR487" s="112"/>
      <c r="MYS487" s="112"/>
      <c r="MYT487" s="112"/>
      <c r="MYU487" s="112"/>
      <c r="MYV487" s="112"/>
      <c r="MYW487" s="112"/>
      <c r="MYX487" s="112"/>
      <c r="MYY487" s="112"/>
      <c r="MYZ487" s="112"/>
      <c r="MZA487" s="112"/>
      <c r="MZB487" s="112"/>
      <c r="MZC487" s="112"/>
      <c r="MZD487" s="112"/>
      <c r="MZE487" s="112"/>
      <c r="MZF487" s="112"/>
      <c r="MZG487" s="112"/>
      <c r="MZH487" s="112"/>
      <c r="MZI487" s="112"/>
      <c r="MZJ487" s="112"/>
      <c r="MZK487" s="112"/>
      <c r="MZL487" s="112"/>
      <c r="MZM487" s="112"/>
      <c r="MZN487" s="112"/>
      <c r="MZO487" s="112"/>
      <c r="MZP487" s="112"/>
      <c r="MZQ487" s="112"/>
      <c r="MZR487" s="112"/>
      <c r="MZS487" s="112"/>
      <c r="MZT487" s="112"/>
      <c r="MZU487" s="112"/>
      <c r="MZV487" s="112"/>
      <c r="MZW487" s="112"/>
      <c r="MZX487" s="112"/>
      <c r="MZY487" s="112"/>
      <c r="MZZ487" s="112"/>
      <c r="NAA487" s="112"/>
      <c r="NAB487" s="112"/>
      <c r="NAC487" s="112"/>
      <c r="NAD487" s="112"/>
      <c r="NAE487" s="112"/>
      <c r="NAF487" s="112"/>
      <c r="NAG487" s="112"/>
      <c r="NAH487" s="112"/>
      <c r="NAI487" s="112"/>
      <c r="NAJ487" s="112"/>
      <c r="NAK487" s="112"/>
      <c r="NAL487" s="112"/>
      <c r="NAM487" s="112"/>
      <c r="NAN487" s="112"/>
      <c r="NAO487" s="112"/>
      <c r="NAP487" s="112"/>
      <c r="NAQ487" s="112"/>
      <c r="NAR487" s="112"/>
      <c r="NAS487" s="112"/>
      <c r="NAT487" s="112"/>
      <c r="NAU487" s="112"/>
      <c r="NAV487" s="112"/>
      <c r="NAW487" s="112"/>
      <c r="NAX487" s="112"/>
      <c r="NAY487" s="112"/>
      <c r="NAZ487" s="112"/>
      <c r="NBA487" s="112"/>
      <c r="NBB487" s="112"/>
      <c r="NBC487" s="112"/>
      <c r="NBD487" s="112"/>
      <c r="NBE487" s="112"/>
      <c r="NBF487" s="112"/>
      <c r="NBG487" s="112"/>
      <c r="NBH487" s="112"/>
      <c r="NBI487" s="112"/>
      <c r="NBJ487" s="112"/>
      <c r="NBK487" s="112"/>
      <c r="NBL487" s="112"/>
      <c r="NBM487" s="112"/>
      <c r="NBN487" s="112"/>
      <c r="NBO487" s="112"/>
      <c r="NBP487" s="112"/>
      <c r="NBQ487" s="112"/>
      <c r="NBR487" s="112"/>
      <c r="NBS487" s="112"/>
      <c r="NBT487" s="112"/>
      <c r="NBU487" s="112"/>
      <c r="NBV487" s="112"/>
      <c r="NBW487" s="112"/>
      <c r="NBX487" s="112"/>
      <c r="NBY487" s="112"/>
      <c r="NBZ487" s="112"/>
      <c r="NCA487" s="112"/>
      <c r="NCB487" s="112"/>
      <c r="NCC487" s="112"/>
      <c r="NCD487" s="112"/>
      <c r="NCE487" s="112"/>
      <c r="NCF487" s="112"/>
      <c r="NCG487" s="112"/>
      <c r="NCH487" s="112"/>
      <c r="NCI487" s="112"/>
      <c r="NCJ487" s="112"/>
      <c r="NCK487" s="112"/>
      <c r="NCL487" s="112"/>
      <c r="NCM487" s="112"/>
      <c r="NCN487" s="112"/>
      <c r="NCO487" s="112"/>
      <c r="NCP487" s="112"/>
      <c r="NCQ487" s="112"/>
      <c r="NCR487" s="112"/>
      <c r="NCS487" s="112"/>
      <c r="NCT487" s="112"/>
      <c r="NCU487" s="112"/>
      <c r="NCV487" s="112"/>
      <c r="NCW487" s="112"/>
      <c r="NCX487" s="112"/>
      <c r="NCY487" s="112"/>
      <c r="NCZ487" s="112"/>
      <c r="NDA487" s="112"/>
      <c r="NDB487" s="112"/>
      <c r="NDC487" s="112"/>
      <c r="NDD487" s="112"/>
      <c r="NDE487" s="112"/>
      <c r="NDF487" s="112"/>
      <c r="NDG487" s="112"/>
      <c r="NDH487" s="112"/>
      <c r="NDI487" s="112"/>
      <c r="NDJ487" s="112"/>
      <c r="NDK487" s="112"/>
      <c r="NDL487" s="112"/>
      <c r="NDM487" s="112"/>
      <c r="NDN487" s="112"/>
      <c r="NDO487" s="112"/>
      <c r="NDP487" s="112"/>
      <c r="NDQ487" s="112"/>
      <c r="NDR487" s="112"/>
      <c r="NDS487" s="112"/>
      <c r="NDT487" s="112"/>
      <c r="NDU487" s="112"/>
      <c r="NDV487" s="112"/>
      <c r="NDW487" s="112"/>
      <c r="NDX487" s="112"/>
      <c r="NDY487" s="112"/>
      <c r="NDZ487" s="112"/>
      <c r="NEA487" s="112"/>
      <c r="NEB487" s="112"/>
      <c r="NEC487" s="112"/>
      <c r="NED487" s="112"/>
      <c r="NEE487" s="112"/>
      <c r="NEF487" s="112"/>
      <c r="NEG487" s="112"/>
      <c r="NEH487" s="112"/>
      <c r="NEI487" s="112"/>
      <c r="NEJ487" s="112"/>
      <c r="NEK487" s="112"/>
      <c r="NEL487" s="112"/>
      <c r="NEM487" s="112"/>
      <c r="NEN487" s="112"/>
      <c r="NEO487" s="112"/>
      <c r="NEP487" s="112"/>
      <c r="NEQ487" s="112"/>
      <c r="NER487" s="112"/>
      <c r="NES487" s="112"/>
      <c r="NET487" s="112"/>
      <c r="NEU487" s="112"/>
      <c r="NEV487" s="112"/>
      <c r="NEW487" s="112"/>
      <c r="NEX487" s="112"/>
      <c r="NEY487" s="112"/>
      <c r="NEZ487" s="112"/>
      <c r="NFA487" s="112"/>
      <c r="NFB487" s="112"/>
      <c r="NFC487" s="112"/>
      <c r="NFD487" s="112"/>
      <c r="NFE487" s="112"/>
      <c r="NFF487" s="112"/>
      <c r="NFG487" s="112"/>
      <c r="NFH487" s="112"/>
      <c r="NFI487" s="112"/>
      <c r="NFJ487" s="112"/>
      <c r="NFK487" s="112"/>
      <c r="NFL487" s="112"/>
      <c r="NFM487" s="112"/>
      <c r="NFN487" s="112"/>
      <c r="NFO487" s="112"/>
      <c r="NFP487" s="112"/>
      <c r="NFQ487" s="112"/>
      <c r="NFR487" s="112"/>
      <c r="NFS487" s="112"/>
      <c r="NFT487" s="112"/>
      <c r="NFU487" s="112"/>
      <c r="NFV487" s="112"/>
      <c r="NFW487" s="112"/>
      <c r="NFX487" s="112"/>
      <c r="NFY487" s="112"/>
      <c r="NFZ487" s="112"/>
      <c r="NGA487" s="112"/>
      <c r="NGB487" s="112"/>
      <c r="NGC487" s="112"/>
      <c r="NGD487" s="112"/>
      <c r="NGE487" s="112"/>
      <c r="NGF487" s="112"/>
      <c r="NGG487" s="112"/>
      <c r="NGH487" s="112"/>
      <c r="NGI487" s="112"/>
      <c r="NGJ487" s="112"/>
      <c r="NGK487" s="112"/>
      <c r="NGL487" s="112"/>
      <c r="NGM487" s="112"/>
      <c r="NGN487" s="112"/>
      <c r="NGO487" s="112"/>
      <c r="NGP487" s="112"/>
      <c r="NGQ487" s="112"/>
      <c r="NGR487" s="112"/>
      <c r="NGS487" s="112"/>
      <c r="NGT487" s="112"/>
      <c r="NGU487" s="112"/>
      <c r="NGV487" s="112"/>
      <c r="NGW487" s="112"/>
      <c r="NGX487" s="112"/>
      <c r="NGY487" s="112"/>
      <c r="NGZ487" s="112"/>
      <c r="NHA487" s="112"/>
      <c r="NHB487" s="112"/>
      <c r="NHC487" s="112"/>
      <c r="NHD487" s="112"/>
      <c r="NHE487" s="112"/>
      <c r="NHF487" s="112"/>
      <c r="NHG487" s="112"/>
      <c r="NHH487" s="112"/>
      <c r="NHI487" s="112"/>
      <c r="NHJ487" s="112"/>
      <c r="NHK487" s="112"/>
      <c r="NHL487" s="112"/>
      <c r="NHM487" s="112"/>
      <c r="NHN487" s="112"/>
      <c r="NHO487" s="112"/>
      <c r="NHP487" s="112"/>
      <c r="NHQ487" s="112"/>
      <c r="NHR487" s="112"/>
      <c r="NHS487" s="112"/>
      <c r="NHT487" s="112"/>
      <c r="NHU487" s="112"/>
      <c r="NHV487" s="112"/>
      <c r="NHW487" s="112"/>
      <c r="NHX487" s="112"/>
      <c r="NHY487" s="112"/>
      <c r="NHZ487" s="112"/>
      <c r="NIA487" s="112"/>
      <c r="NIB487" s="112"/>
      <c r="NIC487" s="112"/>
      <c r="NID487" s="112"/>
      <c r="NIE487" s="112"/>
      <c r="NIF487" s="112"/>
      <c r="NIG487" s="112"/>
      <c r="NIH487" s="112"/>
      <c r="NII487" s="112"/>
      <c r="NIJ487" s="112"/>
      <c r="NIK487" s="112"/>
      <c r="NIL487" s="112"/>
      <c r="NIM487" s="112"/>
      <c r="NIN487" s="112"/>
      <c r="NIO487" s="112"/>
      <c r="NIP487" s="112"/>
      <c r="NIQ487" s="112"/>
      <c r="NIR487" s="112"/>
      <c r="NIS487" s="112"/>
      <c r="NIT487" s="112"/>
      <c r="NIU487" s="112"/>
      <c r="NIV487" s="112"/>
      <c r="NIW487" s="112"/>
      <c r="NIX487" s="112"/>
      <c r="NIY487" s="112"/>
      <c r="NIZ487" s="112"/>
      <c r="NJA487" s="112"/>
      <c r="NJB487" s="112"/>
      <c r="NJC487" s="112"/>
      <c r="NJD487" s="112"/>
      <c r="NJE487" s="112"/>
      <c r="NJF487" s="112"/>
      <c r="NJG487" s="112"/>
      <c r="NJH487" s="112"/>
      <c r="NJI487" s="112"/>
      <c r="NJJ487" s="112"/>
      <c r="NJK487" s="112"/>
      <c r="NJL487" s="112"/>
      <c r="NJM487" s="112"/>
      <c r="NJN487" s="112"/>
      <c r="NJO487" s="112"/>
      <c r="NJP487" s="112"/>
      <c r="NJQ487" s="112"/>
      <c r="NJR487" s="112"/>
      <c r="NJS487" s="112"/>
      <c r="NJT487" s="112"/>
      <c r="NJU487" s="112"/>
      <c r="NJV487" s="112"/>
      <c r="NJW487" s="112"/>
      <c r="NJX487" s="112"/>
      <c r="NJY487" s="112"/>
      <c r="NJZ487" s="112"/>
      <c r="NKA487" s="112"/>
      <c r="NKB487" s="112"/>
      <c r="NKC487" s="112"/>
      <c r="NKD487" s="112"/>
      <c r="NKE487" s="112"/>
      <c r="NKF487" s="112"/>
      <c r="NKG487" s="112"/>
      <c r="NKH487" s="112"/>
      <c r="NKI487" s="112"/>
      <c r="NKJ487" s="112"/>
      <c r="NKK487" s="112"/>
      <c r="NKL487" s="112"/>
      <c r="NKM487" s="112"/>
      <c r="NKN487" s="112"/>
      <c r="NKO487" s="112"/>
      <c r="NKP487" s="112"/>
      <c r="NKQ487" s="112"/>
      <c r="NKR487" s="112"/>
      <c r="NKS487" s="112"/>
      <c r="NKT487" s="112"/>
      <c r="NKU487" s="112"/>
      <c r="NKV487" s="112"/>
      <c r="NKW487" s="112"/>
      <c r="NKX487" s="112"/>
      <c r="NKY487" s="112"/>
      <c r="NKZ487" s="112"/>
      <c r="NLA487" s="112"/>
      <c r="NLB487" s="112"/>
      <c r="NLC487" s="112"/>
      <c r="NLD487" s="112"/>
      <c r="NLE487" s="112"/>
      <c r="NLF487" s="112"/>
      <c r="NLG487" s="112"/>
      <c r="NLH487" s="112"/>
      <c r="NLI487" s="112"/>
      <c r="NLJ487" s="112"/>
      <c r="NLK487" s="112"/>
      <c r="NLL487" s="112"/>
      <c r="NLM487" s="112"/>
      <c r="NLN487" s="112"/>
      <c r="NLO487" s="112"/>
      <c r="NLP487" s="112"/>
      <c r="NLQ487" s="112"/>
      <c r="NLR487" s="112"/>
      <c r="NLS487" s="112"/>
      <c r="NLT487" s="112"/>
      <c r="NLU487" s="112"/>
      <c r="NLV487" s="112"/>
      <c r="NLW487" s="112"/>
      <c r="NLX487" s="112"/>
      <c r="NLY487" s="112"/>
      <c r="NLZ487" s="112"/>
      <c r="NMA487" s="112"/>
      <c r="NMB487" s="112"/>
      <c r="NMC487" s="112"/>
      <c r="NMD487" s="112"/>
      <c r="NME487" s="112"/>
      <c r="NMF487" s="112"/>
      <c r="NMG487" s="112"/>
      <c r="NMH487" s="112"/>
      <c r="NMI487" s="112"/>
      <c r="NMJ487" s="112"/>
      <c r="NMK487" s="112"/>
      <c r="NML487" s="112"/>
      <c r="NMM487" s="112"/>
      <c r="NMN487" s="112"/>
      <c r="NMO487" s="112"/>
      <c r="NMP487" s="112"/>
      <c r="NMQ487" s="112"/>
      <c r="NMR487" s="112"/>
      <c r="NMS487" s="112"/>
      <c r="NMT487" s="112"/>
      <c r="NMU487" s="112"/>
      <c r="NMV487" s="112"/>
      <c r="NMW487" s="112"/>
      <c r="NMX487" s="112"/>
      <c r="NMY487" s="112"/>
      <c r="NMZ487" s="112"/>
      <c r="NNA487" s="112"/>
      <c r="NNB487" s="112"/>
      <c r="NNC487" s="112"/>
      <c r="NND487" s="112"/>
      <c r="NNE487" s="112"/>
      <c r="NNF487" s="112"/>
      <c r="NNG487" s="112"/>
      <c r="NNH487" s="112"/>
      <c r="NNI487" s="112"/>
      <c r="NNJ487" s="112"/>
      <c r="NNK487" s="112"/>
      <c r="NNL487" s="112"/>
      <c r="NNM487" s="112"/>
      <c r="NNN487" s="112"/>
      <c r="NNO487" s="112"/>
      <c r="NNP487" s="112"/>
      <c r="NNQ487" s="112"/>
      <c r="NNR487" s="112"/>
      <c r="NNS487" s="112"/>
      <c r="NNT487" s="112"/>
      <c r="NNU487" s="112"/>
      <c r="NNV487" s="112"/>
      <c r="NNW487" s="112"/>
      <c r="NNX487" s="112"/>
      <c r="NNY487" s="112"/>
      <c r="NNZ487" s="112"/>
      <c r="NOA487" s="112"/>
      <c r="NOB487" s="112"/>
      <c r="NOC487" s="112"/>
      <c r="NOD487" s="112"/>
      <c r="NOE487" s="112"/>
      <c r="NOF487" s="112"/>
      <c r="NOG487" s="112"/>
      <c r="NOH487" s="112"/>
      <c r="NOI487" s="112"/>
      <c r="NOJ487" s="112"/>
      <c r="NOK487" s="112"/>
      <c r="NOL487" s="112"/>
      <c r="NOM487" s="112"/>
      <c r="NON487" s="112"/>
      <c r="NOO487" s="112"/>
      <c r="NOP487" s="112"/>
      <c r="NOQ487" s="112"/>
      <c r="NOR487" s="112"/>
      <c r="NOS487" s="112"/>
      <c r="NOT487" s="112"/>
      <c r="NOU487" s="112"/>
      <c r="NOV487" s="112"/>
      <c r="NOW487" s="112"/>
      <c r="NOX487" s="112"/>
      <c r="NOY487" s="112"/>
      <c r="NOZ487" s="112"/>
      <c r="NPA487" s="112"/>
      <c r="NPB487" s="112"/>
      <c r="NPC487" s="112"/>
      <c r="NPD487" s="112"/>
      <c r="NPE487" s="112"/>
      <c r="NPF487" s="112"/>
      <c r="NPG487" s="112"/>
      <c r="NPH487" s="112"/>
      <c r="NPI487" s="112"/>
      <c r="NPJ487" s="112"/>
      <c r="NPK487" s="112"/>
      <c r="NPL487" s="112"/>
      <c r="NPM487" s="112"/>
      <c r="NPN487" s="112"/>
      <c r="NPO487" s="112"/>
      <c r="NPP487" s="112"/>
      <c r="NPQ487" s="112"/>
      <c r="NPR487" s="112"/>
      <c r="NPS487" s="112"/>
      <c r="NPT487" s="112"/>
      <c r="NPU487" s="112"/>
      <c r="NPV487" s="112"/>
      <c r="NPW487" s="112"/>
      <c r="NPX487" s="112"/>
      <c r="NPY487" s="112"/>
      <c r="NPZ487" s="112"/>
      <c r="NQA487" s="112"/>
      <c r="NQB487" s="112"/>
      <c r="NQC487" s="112"/>
      <c r="NQD487" s="112"/>
      <c r="NQE487" s="112"/>
      <c r="NQF487" s="112"/>
      <c r="NQG487" s="112"/>
      <c r="NQH487" s="112"/>
      <c r="NQI487" s="112"/>
      <c r="NQJ487" s="112"/>
      <c r="NQK487" s="112"/>
      <c r="NQL487" s="112"/>
      <c r="NQM487" s="112"/>
      <c r="NQN487" s="112"/>
      <c r="NQO487" s="112"/>
      <c r="NQP487" s="112"/>
      <c r="NQQ487" s="112"/>
      <c r="NQR487" s="112"/>
      <c r="NQS487" s="112"/>
      <c r="NQT487" s="112"/>
      <c r="NQU487" s="112"/>
      <c r="NQV487" s="112"/>
      <c r="NQW487" s="112"/>
      <c r="NQX487" s="112"/>
      <c r="NQY487" s="112"/>
      <c r="NQZ487" s="112"/>
      <c r="NRA487" s="112"/>
      <c r="NRB487" s="112"/>
      <c r="NRC487" s="112"/>
      <c r="NRD487" s="112"/>
      <c r="NRE487" s="112"/>
      <c r="NRF487" s="112"/>
      <c r="NRG487" s="112"/>
      <c r="NRH487" s="112"/>
      <c r="NRI487" s="112"/>
      <c r="NRJ487" s="112"/>
      <c r="NRK487" s="112"/>
      <c r="NRL487" s="112"/>
      <c r="NRM487" s="112"/>
      <c r="NRN487" s="112"/>
      <c r="NRO487" s="112"/>
      <c r="NRP487" s="112"/>
      <c r="NRQ487" s="112"/>
      <c r="NRR487" s="112"/>
      <c r="NRS487" s="112"/>
      <c r="NRT487" s="112"/>
      <c r="NRU487" s="112"/>
      <c r="NRV487" s="112"/>
      <c r="NRW487" s="112"/>
      <c r="NRX487" s="112"/>
      <c r="NRY487" s="112"/>
      <c r="NRZ487" s="112"/>
      <c r="NSA487" s="112"/>
      <c r="NSB487" s="112"/>
      <c r="NSC487" s="112"/>
      <c r="NSD487" s="112"/>
      <c r="NSE487" s="112"/>
      <c r="NSF487" s="112"/>
      <c r="NSG487" s="112"/>
      <c r="NSH487" s="112"/>
      <c r="NSI487" s="112"/>
      <c r="NSJ487" s="112"/>
      <c r="NSK487" s="112"/>
      <c r="NSL487" s="112"/>
      <c r="NSM487" s="112"/>
      <c r="NSN487" s="112"/>
      <c r="NSO487" s="112"/>
      <c r="NSP487" s="112"/>
      <c r="NSQ487" s="112"/>
      <c r="NSR487" s="112"/>
      <c r="NSS487" s="112"/>
      <c r="NST487" s="112"/>
      <c r="NSU487" s="112"/>
      <c r="NSV487" s="112"/>
      <c r="NSW487" s="112"/>
      <c r="NSX487" s="112"/>
      <c r="NSY487" s="112"/>
      <c r="NSZ487" s="112"/>
      <c r="NTA487" s="112"/>
      <c r="NTB487" s="112"/>
      <c r="NTC487" s="112"/>
      <c r="NTD487" s="112"/>
      <c r="NTE487" s="112"/>
      <c r="NTF487" s="112"/>
      <c r="NTG487" s="112"/>
      <c r="NTH487" s="112"/>
      <c r="NTI487" s="112"/>
      <c r="NTJ487" s="112"/>
      <c r="NTK487" s="112"/>
      <c r="NTL487" s="112"/>
      <c r="NTM487" s="112"/>
      <c r="NTN487" s="112"/>
      <c r="NTO487" s="112"/>
      <c r="NTP487" s="112"/>
      <c r="NTQ487" s="112"/>
      <c r="NTR487" s="112"/>
      <c r="NTS487" s="112"/>
      <c r="NTT487" s="112"/>
      <c r="NTU487" s="112"/>
      <c r="NTV487" s="112"/>
      <c r="NTW487" s="112"/>
      <c r="NTX487" s="112"/>
      <c r="NTY487" s="112"/>
      <c r="NTZ487" s="112"/>
      <c r="NUA487" s="112"/>
      <c r="NUB487" s="112"/>
      <c r="NUC487" s="112"/>
      <c r="NUD487" s="112"/>
      <c r="NUE487" s="112"/>
      <c r="NUF487" s="112"/>
      <c r="NUG487" s="112"/>
      <c r="NUH487" s="112"/>
      <c r="NUI487" s="112"/>
      <c r="NUJ487" s="112"/>
      <c r="NUK487" s="112"/>
      <c r="NUL487" s="112"/>
      <c r="NUM487" s="112"/>
      <c r="NUN487" s="112"/>
      <c r="NUO487" s="112"/>
      <c r="NUP487" s="112"/>
      <c r="NUQ487" s="112"/>
      <c r="NUR487" s="112"/>
      <c r="NUS487" s="112"/>
      <c r="NUT487" s="112"/>
      <c r="NUU487" s="112"/>
      <c r="NUV487" s="112"/>
      <c r="NUW487" s="112"/>
      <c r="NUX487" s="112"/>
      <c r="NUY487" s="112"/>
      <c r="NUZ487" s="112"/>
      <c r="NVA487" s="112"/>
      <c r="NVB487" s="112"/>
      <c r="NVC487" s="112"/>
      <c r="NVD487" s="112"/>
      <c r="NVE487" s="112"/>
      <c r="NVF487" s="112"/>
      <c r="NVG487" s="112"/>
      <c r="NVH487" s="112"/>
      <c r="NVI487" s="112"/>
      <c r="NVJ487" s="112"/>
      <c r="NVK487" s="112"/>
      <c r="NVL487" s="112"/>
      <c r="NVM487" s="112"/>
      <c r="NVN487" s="112"/>
      <c r="NVO487" s="112"/>
      <c r="NVP487" s="112"/>
      <c r="NVQ487" s="112"/>
      <c r="NVR487" s="112"/>
      <c r="NVS487" s="112"/>
      <c r="NVT487" s="112"/>
      <c r="NVU487" s="112"/>
      <c r="NVV487" s="112"/>
      <c r="NVW487" s="112"/>
      <c r="NVX487" s="112"/>
      <c r="NVY487" s="112"/>
      <c r="NVZ487" s="112"/>
      <c r="NWA487" s="112"/>
      <c r="NWB487" s="112"/>
      <c r="NWC487" s="112"/>
      <c r="NWD487" s="112"/>
      <c r="NWE487" s="112"/>
      <c r="NWF487" s="112"/>
      <c r="NWG487" s="112"/>
      <c r="NWH487" s="112"/>
      <c r="NWI487" s="112"/>
      <c r="NWJ487" s="112"/>
      <c r="NWK487" s="112"/>
      <c r="NWL487" s="112"/>
      <c r="NWM487" s="112"/>
      <c r="NWN487" s="112"/>
      <c r="NWO487" s="112"/>
      <c r="NWP487" s="112"/>
      <c r="NWQ487" s="112"/>
      <c r="NWR487" s="112"/>
      <c r="NWS487" s="112"/>
      <c r="NWT487" s="112"/>
      <c r="NWU487" s="112"/>
      <c r="NWV487" s="112"/>
      <c r="NWW487" s="112"/>
      <c r="NWX487" s="112"/>
      <c r="NWY487" s="112"/>
      <c r="NWZ487" s="112"/>
      <c r="NXA487" s="112"/>
      <c r="NXB487" s="112"/>
      <c r="NXC487" s="112"/>
      <c r="NXD487" s="112"/>
      <c r="NXE487" s="112"/>
      <c r="NXF487" s="112"/>
      <c r="NXG487" s="112"/>
      <c r="NXH487" s="112"/>
      <c r="NXI487" s="112"/>
      <c r="NXJ487" s="112"/>
      <c r="NXK487" s="112"/>
      <c r="NXL487" s="112"/>
      <c r="NXM487" s="112"/>
      <c r="NXN487" s="112"/>
      <c r="NXO487" s="112"/>
      <c r="NXP487" s="112"/>
      <c r="NXQ487" s="112"/>
      <c r="NXR487" s="112"/>
      <c r="NXS487" s="112"/>
      <c r="NXT487" s="112"/>
      <c r="NXU487" s="112"/>
      <c r="NXV487" s="112"/>
      <c r="NXW487" s="112"/>
      <c r="NXX487" s="112"/>
      <c r="NXY487" s="112"/>
      <c r="NXZ487" s="112"/>
      <c r="NYA487" s="112"/>
      <c r="NYB487" s="112"/>
      <c r="NYC487" s="112"/>
      <c r="NYD487" s="112"/>
      <c r="NYE487" s="112"/>
      <c r="NYF487" s="112"/>
      <c r="NYG487" s="112"/>
      <c r="NYH487" s="112"/>
      <c r="NYI487" s="112"/>
      <c r="NYJ487" s="112"/>
      <c r="NYK487" s="112"/>
      <c r="NYL487" s="112"/>
      <c r="NYM487" s="112"/>
      <c r="NYN487" s="112"/>
      <c r="NYO487" s="112"/>
      <c r="NYP487" s="112"/>
      <c r="NYQ487" s="112"/>
      <c r="NYR487" s="112"/>
      <c r="NYS487" s="112"/>
      <c r="NYT487" s="112"/>
      <c r="NYU487" s="112"/>
      <c r="NYV487" s="112"/>
      <c r="NYW487" s="112"/>
      <c r="NYX487" s="112"/>
      <c r="NYY487" s="112"/>
      <c r="NYZ487" s="112"/>
      <c r="NZA487" s="112"/>
      <c r="NZB487" s="112"/>
      <c r="NZC487" s="112"/>
      <c r="NZD487" s="112"/>
      <c r="NZE487" s="112"/>
      <c r="NZF487" s="112"/>
      <c r="NZG487" s="112"/>
      <c r="NZH487" s="112"/>
      <c r="NZI487" s="112"/>
      <c r="NZJ487" s="112"/>
      <c r="NZK487" s="112"/>
      <c r="NZL487" s="112"/>
      <c r="NZM487" s="112"/>
      <c r="NZN487" s="112"/>
      <c r="NZO487" s="112"/>
      <c r="NZP487" s="112"/>
      <c r="NZQ487" s="112"/>
      <c r="NZR487" s="112"/>
      <c r="NZS487" s="112"/>
      <c r="NZT487" s="112"/>
      <c r="NZU487" s="112"/>
      <c r="NZV487" s="112"/>
      <c r="NZW487" s="112"/>
      <c r="NZX487" s="112"/>
      <c r="NZY487" s="112"/>
      <c r="NZZ487" s="112"/>
      <c r="OAA487" s="112"/>
      <c r="OAB487" s="112"/>
      <c r="OAC487" s="112"/>
      <c r="OAD487" s="112"/>
      <c r="OAE487" s="112"/>
      <c r="OAF487" s="112"/>
      <c r="OAG487" s="112"/>
      <c r="OAH487" s="112"/>
      <c r="OAI487" s="112"/>
      <c r="OAJ487" s="112"/>
      <c r="OAK487" s="112"/>
      <c r="OAL487" s="112"/>
      <c r="OAM487" s="112"/>
      <c r="OAN487" s="112"/>
      <c r="OAO487" s="112"/>
      <c r="OAP487" s="112"/>
      <c r="OAQ487" s="112"/>
      <c r="OAR487" s="112"/>
      <c r="OAS487" s="112"/>
      <c r="OAT487" s="112"/>
      <c r="OAU487" s="112"/>
      <c r="OAV487" s="112"/>
      <c r="OAW487" s="112"/>
      <c r="OAX487" s="112"/>
      <c r="OAY487" s="112"/>
      <c r="OAZ487" s="112"/>
      <c r="OBA487" s="112"/>
      <c r="OBB487" s="112"/>
      <c r="OBC487" s="112"/>
      <c r="OBD487" s="112"/>
      <c r="OBE487" s="112"/>
      <c r="OBF487" s="112"/>
      <c r="OBG487" s="112"/>
      <c r="OBH487" s="112"/>
      <c r="OBI487" s="112"/>
      <c r="OBJ487" s="112"/>
      <c r="OBK487" s="112"/>
      <c r="OBL487" s="112"/>
      <c r="OBM487" s="112"/>
      <c r="OBN487" s="112"/>
      <c r="OBO487" s="112"/>
      <c r="OBP487" s="112"/>
      <c r="OBQ487" s="112"/>
      <c r="OBR487" s="112"/>
      <c r="OBS487" s="112"/>
      <c r="OBT487" s="112"/>
      <c r="OBU487" s="112"/>
      <c r="OBV487" s="112"/>
      <c r="OBW487" s="112"/>
      <c r="OBX487" s="112"/>
      <c r="OBY487" s="112"/>
      <c r="OBZ487" s="112"/>
      <c r="OCA487" s="112"/>
      <c r="OCB487" s="112"/>
      <c r="OCC487" s="112"/>
      <c r="OCD487" s="112"/>
      <c r="OCE487" s="112"/>
      <c r="OCF487" s="112"/>
      <c r="OCG487" s="112"/>
      <c r="OCH487" s="112"/>
      <c r="OCI487" s="112"/>
      <c r="OCJ487" s="112"/>
      <c r="OCK487" s="112"/>
      <c r="OCL487" s="112"/>
      <c r="OCM487" s="112"/>
      <c r="OCN487" s="112"/>
      <c r="OCO487" s="112"/>
      <c r="OCP487" s="112"/>
      <c r="OCQ487" s="112"/>
      <c r="OCR487" s="112"/>
      <c r="OCS487" s="112"/>
      <c r="OCT487" s="112"/>
      <c r="OCU487" s="112"/>
      <c r="OCV487" s="112"/>
      <c r="OCW487" s="112"/>
      <c r="OCX487" s="112"/>
      <c r="OCY487" s="112"/>
      <c r="OCZ487" s="112"/>
      <c r="ODA487" s="112"/>
      <c r="ODB487" s="112"/>
      <c r="ODC487" s="112"/>
      <c r="ODD487" s="112"/>
      <c r="ODE487" s="112"/>
      <c r="ODF487" s="112"/>
      <c r="ODG487" s="112"/>
      <c r="ODH487" s="112"/>
      <c r="ODI487" s="112"/>
      <c r="ODJ487" s="112"/>
      <c r="ODK487" s="112"/>
      <c r="ODL487" s="112"/>
      <c r="ODM487" s="112"/>
      <c r="ODN487" s="112"/>
      <c r="ODO487" s="112"/>
      <c r="ODP487" s="112"/>
      <c r="ODQ487" s="112"/>
      <c r="ODR487" s="112"/>
      <c r="ODS487" s="112"/>
      <c r="ODT487" s="112"/>
      <c r="ODU487" s="112"/>
      <c r="ODV487" s="112"/>
      <c r="ODW487" s="112"/>
      <c r="ODX487" s="112"/>
      <c r="ODY487" s="112"/>
      <c r="ODZ487" s="112"/>
      <c r="OEA487" s="112"/>
      <c r="OEB487" s="112"/>
      <c r="OEC487" s="112"/>
      <c r="OED487" s="112"/>
      <c r="OEE487" s="112"/>
      <c r="OEF487" s="112"/>
      <c r="OEG487" s="112"/>
      <c r="OEH487" s="112"/>
      <c r="OEI487" s="112"/>
      <c r="OEJ487" s="112"/>
      <c r="OEK487" s="112"/>
      <c r="OEL487" s="112"/>
      <c r="OEM487" s="112"/>
      <c r="OEN487" s="112"/>
      <c r="OEO487" s="112"/>
      <c r="OEP487" s="112"/>
      <c r="OEQ487" s="112"/>
      <c r="OER487" s="112"/>
      <c r="OES487" s="112"/>
      <c r="OET487" s="112"/>
      <c r="OEU487" s="112"/>
      <c r="OEV487" s="112"/>
      <c r="OEW487" s="112"/>
      <c r="OEX487" s="112"/>
      <c r="OEY487" s="112"/>
      <c r="OEZ487" s="112"/>
      <c r="OFA487" s="112"/>
      <c r="OFB487" s="112"/>
      <c r="OFC487" s="112"/>
      <c r="OFD487" s="112"/>
      <c r="OFE487" s="112"/>
      <c r="OFF487" s="112"/>
      <c r="OFG487" s="112"/>
      <c r="OFH487" s="112"/>
      <c r="OFI487" s="112"/>
      <c r="OFJ487" s="112"/>
      <c r="OFK487" s="112"/>
      <c r="OFL487" s="112"/>
      <c r="OFM487" s="112"/>
      <c r="OFN487" s="112"/>
      <c r="OFO487" s="112"/>
      <c r="OFP487" s="112"/>
      <c r="OFQ487" s="112"/>
      <c r="OFR487" s="112"/>
      <c r="OFS487" s="112"/>
      <c r="OFT487" s="112"/>
      <c r="OFU487" s="112"/>
      <c r="OFV487" s="112"/>
      <c r="OFW487" s="112"/>
      <c r="OFX487" s="112"/>
      <c r="OFY487" s="112"/>
      <c r="OFZ487" s="112"/>
      <c r="OGA487" s="112"/>
      <c r="OGB487" s="112"/>
      <c r="OGC487" s="112"/>
      <c r="OGD487" s="112"/>
      <c r="OGE487" s="112"/>
      <c r="OGF487" s="112"/>
      <c r="OGG487" s="112"/>
      <c r="OGH487" s="112"/>
      <c r="OGI487" s="112"/>
      <c r="OGJ487" s="112"/>
      <c r="OGK487" s="112"/>
      <c r="OGL487" s="112"/>
      <c r="OGM487" s="112"/>
      <c r="OGN487" s="112"/>
      <c r="OGO487" s="112"/>
      <c r="OGP487" s="112"/>
      <c r="OGQ487" s="112"/>
      <c r="OGR487" s="112"/>
      <c r="OGS487" s="112"/>
      <c r="OGT487" s="112"/>
      <c r="OGU487" s="112"/>
      <c r="OGV487" s="112"/>
      <c r="OGW487" s="112"/>
      <c r="OGX487" s="112"/>
      <c r="OGY487" s="112"/>
      <c r="OGZ487" s="112"/>
      <c r="OHA487" s="112"/>
      <c r="OHB487" s="112"/>
      <c r="OHC487" s="112"/>
      <c r="OHD487" s="112"/>
      <c r="OHE487" s="112"/>
      <c r="OHF487" s="112"/>
      <c r="OHG487" s="112"/>
      <c r="OHH487" s="112"/>
      <c r="OHI487" s="112"/>
      <c r="OHJ487" s="112"/>
      <c r="OHK487" s="112"/>
      <c r="OHL487" s="112"/>
      <c r="OHM487" s="112"/>
      <c r="OHN487" s="112"/>
      <c r="OHO487" s="112"/>
      <c r="OHP487" s="112"/>
      <c r="OHQ487" s="112"/>
      <c r="OHR487" s="112"/>
      <c r="OHS487" s="112"/>
      <c r="OHT487" s="112"/>
      <c r="OHU487" s="112"/>
      <c r="OHV487" s="112"/>
      <c r="OHW487" s="112"/>
      <c r="OHX487" s="112"/>
      <c r="OHY487" s="112"/>
      <c r="OHZ487" s="112"/>
      <c r="OIA487" s="112"/>
      <c r="OIB487" s="112"/>
      <c r="OIC487" s="112"/>
      <c r="OID487" s="112"/>
      <c r="OIE487" s="112"/>
      <c r="OIF487" s="112"/>
      <c r="OIG487" s="112"/>
      <c r="OIH487" s="112"/>
      <c r="OII487" s="112"/>
      <c r="OIJ487" s="112"/>
      <c r="OIK487" s="112"/>
      <c r="OIL487" s="112"/>
      <c r="OIM487" s="112"/>
      <c r="OIN487" s="112"/>
      <c r="OIO487" s="112"/>
      <c r="OIP487" s="112"/>
      <c r="OIQ487" s="112"/>
      <c r="OIR487" s="112"/>
      <c r="OIS487" s="112"/>
      <c r="OIT487" s="112"/>
      <c r="OIU487" s="112"/>
      <c r="OIV487" s="112"/>
      <c r="OIW487" s="112"/>
      <c r="OIX487" s="112"/>
      <c r="OIY487" s="112"/>
      <c r="OIZ487" s="112"/>
      <c r="OJA487" s="112"/>
      <c r="OJB487" s="112"/>
      <c r="OJC487" s="112"/>
      <c r="OJD487" s="112"/>
      <c r="OJE487" s="112"/>
      <c r="OJF487" s="112"/>
      <c r="OJG487" s="112"/>
      <c r="OJH487" s="112"/>
      <c r="OJI487" s="112"/>
      <c r="OJJ487" s="112"/>
      <c r="OJK487" s="112"/>
      <c r="OJL487" s="112"/>
      <c r="OJM487" s="112"/>
      <c r="OJN487" s="112"/>
      <c r="OJO487" s="112"/>
      <c r="OJP487" s="112"/>
      <c r="OJQ487" s="112"/>
      <c r="OJR487" s="112"/>
      <c r="OJS487" s="112"/>
      <c r="OJT487" s="112"/>
      <c r="OJU487" s="112"/>
      <c r="OJV487" s="112"/>
      <c r="OJW487" s="112"/>
      <c r="OJX487" s="112"/>
      <c r="OJY487" s="112"/>
      <c r="OJZ487" s="112"/>
      <c r="OKA487" s="112"/>
      <c r="OKB487" s="112"/>
      <c r="OKC487" s="112"/>
      <c r="OKD487" s="112"/>
      <c r="OKE487" s="112"/>
      <c r="OKF487" s="112"/>
      <c r="OKG487" s="112"/>
      <c r="OKH487" s="112"/>
      <c r="OKI487" s="112"/>
      <c r="OKJ487" s="112"/>
      <c r="OKK487" s="112"/>
      <c r="OKL487" s="112"/>
      <c r="OKM487" s="112"/>
      <c r="OKN487" s="112"/>
      <c r="OKO487" s="112"/>
      <c r="OKP487" s="112"/>
      <c r="OKQ487" s="112"/>
      <c r="OKR487" s="112"/>
      <c r="OKS487" s="112"/>
      <c r="OKT487" s="112"/>
      <c r="OKU487" s="112"/>
      <c r="OKV487" s="112"/>
      <c r="OKW487" s="112"/>
      <c r="OKX487" s="112"/>
      <c r="OKY487" s="112"/>
      <c r="OKZ487" s="112"/>
      <c r="OLA487" s="112"/>
      <c r="OLB487" s="112"/>
      <c r="OLC487" s="112"/>
      <c r="OLD487" s="112"/>
      <c r="OLE487" s="112"/>
      <c r="OLF487" s="112"/>
      <c r="OLG487" s="112"/>
      <c r="OLH487" s="112"/>
      <c r="OLI487" s="112"/>
      <c r="OLJ487" s="112"/>
      <c r="OLK487" s="112"/>
      <c r="OLL487" s="112"/>
      <c r="OLM487" s="112"/>
      <c r="OLN487" s="112"/>
      <c r="OLO487" s="112"/>
      <c r="OLP487" s="112"/>
      <c r="OLQ487" s="112"/>
      <c r="OLR487" s="112"/>
      <c r="OLS487" s="112"/>
      <c r="OLT487" s="112"/>
      <c r="OLU487" s="112"/>
      <c r="OLV487" s="112"/>
      <c r="OLW487" s="112"/>
      <c r="OLX487" s="112"/>
      <c r="OLY487" s="112"/>
      <c r="OLZ487" s="112"/>
      <c r="OMA487" s="112"/>
      <c r="OMB487" s="112"/>
      <c r="OMC487" s="112"/>
      <c r="OMD487" s="112"/>
      <c r="OME487" s="112"/>
      <c r="OMF487" s="112"/>
      <c r="OMG487" s="112"/>
      <c r="OMH487" s="112"/>
      <c r="OMI487" s="112"/>
      <c r="OMJ487" s="112"/>
      <c r="OMK487" s="112"/>
      <c r="OML487" s="112"/>
      <c r="OMM487" s="112"/>
      <c r="OMN487" s="112"/>
      <c r="OMO487" s="112"/>
      <c r="OMP487" s="112"/>
      <c r="OMQ487" s="112"/>
      <c r="OMR487" s="112"/>
      <c r="OMS487" s="112"/>
      <c r="OMT487" s="112"/>
      <c r="OMU487" s="112"/>
      <c r="OMV487" s="112"/>
      <c r="OMW487" s="112"/>
      <c r="OMX487" s="112"/>
      <c r="OMY487" s="112"/>
      <c r="OMZ487" s="112"/>
      <c r="ONA487" s="112"/>
      <c r="ONB487" s="112"/>
      <c r="ONC487" s="112"/>
      <c r="OND487" s="112"/>
      <c r="ONE487" s="112"/>
      <c r="ONF487" s="112"/>
      <c r="ONG487" s="112"/>
      <c r="ONH487" s="112"/>
      <c r="ONI487" s="112"/>
      <c r="ONJ487" s="112"/>
      <c r="ONK487" s="112"/>
      <c r="ONL487" s="112"/>
      <c r="ONM487" s="112"/>
      <c r="ONN487" s="112"/>
      <c r="ONO487" s="112"/>
      <c r="ONP487" s="112"/>
      <c r="ONQ487" s="112"/>
      <c r="ONR487" s="112"/>
      <c r="ONS487" s="112"/>
      <c r="ONT487" s="112"/>
      <c r="ONU487" s="112"/>
      <c r="ONV487" s="112"/>
      <c r="ONW487" s="112"/>
      <c r="ONX487" s="112"/>
      <c r="ONY487" s="112"/>
      <c r="ONZ487" s="112"/>
      <c r="OOA487" s="112"/>
      <c r="OOB487" s="112"/>
      <c r="OOC487" s="112"/>
      <c r="OOD487" s="112"/>
      <c r="OOE487" s="112"/>
      <c r="OOF487" s="112"/>
      <c r="OOG487" s="112"/>
      <c r="OOH487" s="112"/>
      <c r="OOI487" s="112"/>
      <c r="OOJ487" s="112"/>
      <c r="OOK487" s="112"/>
      <c r="OOL487" s="112"/>
      <c r="OOM487" s="112"/>
      <c r="OON487" s="112"/>
      <c r="OOO487" s="112"/>
      <c r="OOP487" s="112"/>
      <c r="OOQ487" s="112"/>
      <c r="OOR487" s="112"/>
      <c r="OOS487" s="112"/>
      <c r="OOT487" s="112"/>
      <c r="OOU487" s="112"/>
      <c r="OOV487" s="112"/>
      <c r="OOW487" s="112"/>
      <c r="OOX487" s="112"/>
      <c r="OOY487" s="112"/>
      <c r="OOZ487" s="112"/>
      <c r="OPA487" s="112"/>
      <c r="OPB487" s="112"/>
      <c r="OPC487" s="112"/>
      <c r="OPD487" s="112"/>
      <c r="OPE487" s="112"/>
      <c r="OPF487" s="112"/>
      <c r="OPG487" s="112"/>
      <c r="OPH487" s="112"/>
      <c r="OPI487" s="112"/>
      <c r="OPJ487" s="112"/>
      <c r="OPK487" s="112"/>
      <c r="OPL487" s="112"/>
      <c r="OPM487" s="112"/>
      <c r="OPN487" s="112"/>
      <c r="OPO487" s="112"/>
      <c r="OPP487" s="112"/>
      <c r="OPQ487" s="112"/>
      <c r="OPR487" s="112"/>
      <c r="OPS487" s="112"/>
      <c r="OPT487" s="112"/>
      <c r="OPU487" s="112"/>
      <c r="OPV487" s="112"/>
      <c r="OPW487" s="112"/>
      <c r="OPX487" s="112"/>
      <c r="OPY487" s="112"/>
      <c r="OPZ487" s="112"/>
      <c r="OQA487" s="112"/>
      <c r="OQB487" s="112"/>
      <c r="OQC487" s="112"/>
      <c r="OQD487" s="112"/>
      <c r="OQE487" s="112"/>
      <c r="OQF487" s="112"/>
      <c r="OQG487" s="112"/>
      <c r="OQH487" s="112"/>
      <c r="OQI487" s="112"/>
      <c r="OQJ487" s="112"/>
      <c r="OQK487" s="112"/>
      <c r="OQL487" s="112"/>
      <c r="OQM487" s="112"/>
      <c r="OQN487" s="112"/>
      <c r="OQO487" s="112"/>
      <c r="OQP487" s="112"/>
      <c r="OQQ487" s="112"/>
      <c r="OQR487" s="112"/>
      <c r="OQS487" s="112"/>
      <c r="OQT487" s="112"/>
      <c r="OQU487" s="112"/>
      <c r="OQV487" s="112"/>
      <c r="OQW487" s="112"/>
      <c r="OQX487" s="112"/>
      <c r="OQY487" s="112"/>
      <c r="OQZ487" s="112"/>
      <c r="ORA487" s="112"/>
      <c r="ORB487" s="112"/>
      <c r="ORC487" s="112"/>
      <c r="ORD487" s="112"/>
      <c r="ORE487" s="112"/>
      <c r="ORF487" s="112"/>
      <c r="ORG487" s="112"/>
      <c r="ORH487" s="112"/>
      <c r="ORI487" s="112"/>
      <c r="ORJ487" s="112"/>
      <c r="ORK487" s="112"/>
      <c r="ORL487" s="112"/>
      <c r="ORM487" s="112"/>
      <c r="ORN487" s="112"/>
      <c r="ORO487" s="112"/>
      <c r="ORP487" s="112"/>
      <c r="ORQ487" s="112"/>
      <c r="ORR487" s="112"/>
      <c r="ORS487" s="112"/>
      <c r="ORT487" s="112"/>
      <c r="ORU487" s="112"/>
      <c r="ORV487" s="112"/>
      <c r="ORW487" s="112"/>
      <c r="ORX487" s="112"/>
      <c r="ORY487" s="112"/>
      <c r="ORZ487" s="112"/>
      <c r="OSA487" s="112"/>
      <c r="OSB487" s="112"/>
      <c r="OSC487" s="112"/>
      <c r="OSD487" s="112"/>
      <c r="OSE487" s="112"/>
      <c r="OSF487" s="112"/>
      <c r="OSG487" s="112"/>
      <c r="OSH487" s="112"/>
      <c r="OSI487" s="112"/>
      <c r="OSJ487" s="112"/>
      <c r="OSK487" s="112"/>
      <c r="OSL487" s="112"/>
      <c r="OSM487" s="112"/>
      <c r="OSN487" s="112"/>
      <c r="OSO487" s="112"/>
      <c r="OSP487" s="112"/>
      <c r="OSQ487" s="112"/>
      <c r="OSR487" s="112"/>
      <c r="OSS487" s="112"/>
      <c r="OST487" s="112"/>
      <c r="OSU487" s="112"/>
      <c r="OSV487" s="112"/>
      <c r="OSW487" s="112"/>
      <c r="OSX487" s="112"/>
      <c r="OSY487" s="112"/>
      <c r="OSZ487" s="112"/>
      <c r="OTA487" s="112"/>
      <c r="OTB487" s="112"/>
      <c r="OTC487" s="112"/>
      <c r="OTD487" s="112"/>
      <c r="OTE487" s="112"/>
      <c r="OTF487" s="112"/>
      <c r="OTG487" s="112"/>
      <c r="OTH487" s="112"/>
      <c r="OTI487" s="112"/>
      <c r="OTJ487" s="112"/>
      <c r="OTK487" s="112"/>
      <c r="OTL487" s="112"/>
      <c r="OTM487" s="112"/>
      <c r="OTN487" s="112"/>
      <c r="OTO487" s="112"/>
      <c r="OTP487" s="112"/>
      <c r="OTQ487" s="112"/>
      <c r="OTR487" s="112"/>
      <c r="OTS487" s="112"/>
      <c r="OTT487" s="112"/>
      <c r="OTU487" s="112"/>
      <c r="OTV487" s="112"/>
      <c r="OTW487" s="112"/>
      <c r="OTX487" s="112"/>
      <c r="OTY487" s="112"/>
      <c r="OTZ487" s="112"/>
      <c r="OUA487" s="112"/>
      <c r="OUB487" s="112"/>
      <c r="OUC487" s="112"/>
      <c r="OUD487" s="112"/>
      <c r="OUE487" s="112"/>
      <c r="OUF487" s="112"/>
      <c r="OUG487" s="112"/>
      <c r="OUH487" s="112"/>
      <c r="OUI487" s="112"/>
      <c r="OUJ487" s="112"/>
      <c r="OUK487" s="112"/>
      <c r="OUL487" s="112"/>
      <c r="OUM487" s="112"/>
      <c r="OUN487" s="112"/>
      <c r="OUO487" s="112"/>
      <c r="OUP487" s="112"/>
      <c r="OUQ487" s="112"/>
      <c r="OUR487" s="112"/>
      <c r="OUS487" s="112"/>
      <c r="OUT487" s="112"/>
      <c r="OUU487" s="112"/>
      <c r="OUV487" s="112"/>
      <c r="OUW487" s="112"/>
      <c r="OUX487" s="112"/>
      <c r="OUY487" s="112"/>
      <c r="OUZ487" s="112"/>
      <c r="OVA487" s="112"/>
      <c r="OVB487" s="112"/>
      <c r="OVC487" s="112"/>
      <c r="OVD487" s="112"/>
      <c r="OVE487" s="112"/>
      <c r="OVF487" s="112"/>
      <c r="OVG487" s="112"/>
      <c r="OVH487" s="112"/>
      <c r="OVI487" s="112"/>
      <c r="OVJ487" s="112"/>
      <c r="OVK487" s="112"/>
      <c r="OVL487" s="112"/>
      <c r="OVM487" s="112"/>
      <c r="OVN487" s="112"/>
      <c r="OVO487" s="112"/>
      <c r="OVP487" s="112"/>
      <c r="OVQ487" s="112"/>
      <c r="OVR487" s="112"/>
      <c r="OVS487" s="112"/>
      <c r="OVT487" s="112"/>
      <c r="OVU487" s="112"/>
      <c r="OVV487" s="112"/>
      <c r="OVW487" s="112"/>
      <c r="OVX487" s="112"/>
      <c r="OVY487" s="112"/>
      <c r="OVZ487" s="112"/>
      <c r="OWA487" s="112"/>
      <c r="OWB487" s="112"/>
      <c r="OWC487" s="112"/>
      <c r="OWD487" s="112"/>
      <c r="OWE487" s="112"/>
      <c r="OWF487" s="112"/>
      <c r="OWG487" s="112"/>
      <c r="OWH487" s="112"/>
      <c r="OWI487" s="112"/>
      <c r="OWJ487" s="112"/>
      <c r="OWK487" s="112"/>
      <c r="OWL487" s="112"/>
      <c r="OWM487" s="112"/>
      <c r="OWN487" s="112"/>
      <c r="OWO487" s="112"/>
      <c r="OWP487" s="112"/>
      <c r="OWQ487" s="112"/>
      <c r="OWR487" s="112"/>
      <c r="OWS487" s="112"/>
      <c r="OWT487" s="112"/>
      <c r="OWU487" s="112"/>
      <c r="OWV487" s="112"/>
      <c r="OWW487" s="112"/>
      <c r="OWX487" s="112"/>
      <c r="OWY487" s="112"/>
      <c r="OWZ487" s="112"/>
      <c r="OXA487" s="112"/>
      <c r="OXB487" s="112"/>
      <c r="OXC487" s="112"/>
      <c r="OXD487" s="112"/>
      <c r="OXE487" s="112"/>
      <c r="OXF487" s="112"/>
      <c r="OXG487" s="112"/>
      <c r="OXH487" s="112"/>
      <c r="OXI487" s="112"/>
      <c r="OXJ487" s="112"/>
      <c r="OXK487" s="112"/>
      <c r="OXL487" s="112"/>
      <c r="OXM487" s="112"/>
      <c r="OXN487" s="112"/>
      <c r="OXO487" s="112"/>
      <c r="OXP487" s="112"/>
      <c r="OXQ487" s="112"/>
      <c r="OXR487" s="112"/>
      <c r="OXS487" s="112"/>
      <c r="OXT487" s="112"/>
      <c r="OXU487" s="112"/>
      <c r="OXV487" s="112"/>
      <c r="OXW487" s="112"/>
      <c r="OXX487" s="112"/>
      <c r="OXY487" s="112"/>
      <c r="OXZ487" s="112"/>
      <c r="OYA487" s="112"/>
      <c r="OYB487" s="112"/>
      <c r="OYC487" s="112"/>
      <c r="OYD487" s="112"/>
      <c r="OYE487" s="112"/>
      <c r="OYF487" s="112"/>
      <c r="OYG487" s="112"/>
      <c r="OYH487" s="112"/>
      <c r="OYI487" s="112"/>
      <c r="OYJ487" s="112"/>
      <c r="OYK487" s="112"/>
      <c r="OYL487" s="112"/>
      <c r="OYM487" s="112"/>
      <c r="OYN487" s="112"/>
      <c r="OYO487" s="112"/>
      <c r="OYP487" s="112"/>
      <c r="OYQ487" s="112"/>
      <c r="OYR487" s="112"/>
      <c r="OYS487" s="112"/>
      <c r="OYT487" s="112"/>
      <c r="OYU487" s="112"/>
      <c r="OYV487" s="112"/>
      <c r="OYW487" s="112"/>
      <c r="OYX487" s="112"/>
      <c r="OYY487" s="112"/>
      <c r="OYZ487" s="112"/>
      <c r="OZA487" s="112"/>
      <c r="OZB487" s="112"/>
      <c r="OZC487" s="112"/>
      <c r="OZD487" s="112"/>
      <c r="OZE487" s="112"/>
      <c r="OZF487" s="112"/>
      <c r="OZG487" s="112"/>
      <c r="OZH487" s="112"/>
      <c r="OZI487" s="112"/>
      <c r="OZJ487" s="112"/>
      <c r="OZK487" s="112"/>
      <c r="OZL487" s="112"/>
      <c r="OZM487" s="112"/>
      <c r="OZN487" s="112"/>
      <c r="OZO487" s="112"/>
      <c r="OZP487" s="112"/>
      <c r="OZQ487" s="112"/>
      <c r="OZR487" s="112"/>
      <c r="OZS487" s="112"/>
      <c r="OZT487" s="112"/>
      <c r="OZU487" s="112"/>
      <c r="OZV487" s="112"/>
      <c r="OZW487" s="112"/>
      <c r="OZX487" s="112"/>
      <c r="OZY487" s="112"/>
      <c r="OZZ487" s="112"/>
      <c r="PAA487" s="112"/>
      <c r="PAB487" s="112"/>
      <c r="PAC487" s="112"/>
      <c r="PAD487" s="112"/>
      <c r="PAE487" s="112"/>
      <c r="PAF487" s="112"/>
      <c r="PAG487" s="112"/>
      <c r="PAH487" s="112"/>
      <c r="PAI487" s="112"/>
      <c r="PAJ487" s="112"/>
      <c r="PAK487" s="112"/>
      <c r="PAL487" s="112"/>
      <c r="PAM487" s="112"/>
      <c r="PAN487" s="112"/>
      <c r="PAO487" s="112"/>
      <c r="PAP487" s="112"/>
      <c r="PAQ487" s="112"/>
      <c r="PAR487" s="112"/>
      <c r="PAS487" s="112"/>
      <c r="PAT487" s="112"/>
      <c r="PAU487" s="112"/>
      <c r="PAV487" s="112"/>
      <c r="PAW487" s="112"/>
      <c r="PAX487" s="112"/>
      <c r="PAY487" s="112"/>
      <c r="PAZ487" s="112"/>
      <c r="PBA487" s="112"/>
      <c r="PBB487" s="112"/>
      <c r="PBC487" s="112"/>
      <c r="PBD487" s="112"/>
      <c r="PBE487" s="112"/>
      <c r="PBF487" s="112"/>
      <c r="PBG487" s="112"/>
      <c r="PBH487" s="112"/>
      <c r="PBI487" s="112"/>
      <c r="PBJ487" s="112"/>
      <c r="PBK487" s="112"/>
      <c r="PBL487" s="112"/>
      <c r="PBM487" s="112"/>
      <c r="PBN487" s="112"/>
      <c r="PBO487" s="112"/>
      <c r="PBP487" s="112"/>
      <c r="PBQ487" s="112"/>
      <c r="PBR487" s="112"/>
      <c r="PBS487" s="112"/>
      <c r="PBT487" s="112"/>
      <c r="PBU487" s="112"/>
      <c r="PBV487" s="112"/>
      <c r="PBW487" s="112"/>
      <c r="PBX487" s="112"/>
      <c r="PBY487" s="112"/>
      <c r="PBZ487" s="112"/>
      <c r="PCA487" s="112"/>
      <c r="PCB487" s="112"/>
      <c r="PCC487" s="112"/>
      <c r="PCD487" s="112"/>
      <c r="PCE487" s="112"/>
      <c r="PCF487" s="112"/>
      <c r="PCG487" s="112"/>
      <c r="PCH487" s="112"/>
      <c r="PCI487" s="112"/>
      <c r="PCJ487" s="112"/>
      <c r="PCK487" s="112"/>
      <c r="PCL487" s="112"/>
      <c r="PCM487" s="112"/>
      <c r="PCN487" s="112"/>
      <c r="PCO487" s="112"/>
      <c r="PCP487" s="112"/>
      <c r="PCQ487" s="112"/>
      <c r="PCR487" s="112"/>
      <c r="PCS487" s="112"/>
      <c r="PCT487" s="112"/>
      <c r="PCU487" s="112"/>
      <c r="PCV487" s="112"/>
      <c r="PCW487" s="112"/>
      <c r="PCX487" s="112"/>
      <c r="PCY487" s="112"/>
      <c r="PCZ487" s="112"/>
      <c r="PDA487" s="112"/>
      <c r="PDB487" s="112"/>
      <c r="PDC487" s="112"/>
      <c r="PDD487" s="112"/>
      <c r="PDE487" s="112"/>
      <c r="PDF487" s="112"/>
      <c r="PDG487" s="112"/>
      <c r="PDH487" s="112"/>
      <c r="PDI487" s="112"/>
      <c r="PDJ487" s="112"/>
      <c r="PDK487" s="112"/>
      <c r="PDL487" s="112"/>
      <c r="PDM487" s="112"/>
      <c r="PDN487" s="112"/>
      <c r="PDO487" s="112"/>
      <c r="PDP487" s="112"/>
      <c r="PDQ487" s="112"/>
      <c r="PDR487" s="112"/>
      <c r="PDS487" s="112"/>
      <c r="PDT487" s="112"/>
      <c r="PDU487" s="112"/>
      <c r="PDV487" s="112"/>
      <c r="PDW487" s="112"/>
      <c r="PDX487" s="112"/>
      <c r="PDY487" s="112"/>
      <c r="PDZ487" s="112"/>
      <c r="PEA487" s="112"/>
      <c r="PEB487" s="112"/>
      <c r="PEC487" s="112"/>
      <c r="PED487" s="112"/>
      <c r="PEE487" s="112"/>
      <c r="PEF487" s="112"/>
      <c r="PEG487" s="112"/>
      <c r="PEH487" s="112"/>
      <c r="PEI487" s="112"/>
      <c r="PEJ487" s="112"/>
      <c r="PEK487" s="112"/>
      <c r="PEL487" s="112"/>
      <c r="PEM487" s="112"/>
      <c r="PEN487" s="112"/>
      <c r="PEO487" s="112"/>
      <c r="PEP487" s="112"/>
      <c r="PEQ487" s="112"/>
      <c r="PER487" s="112"/>
      <c r="PES487" s="112"/>
      <c r="PET487" s="112"/>
      <c r="PEU487" s="112"/>
      <c r="PEV487" s="112"/>
      <c r="PEW487" s="112"/>
      <c r="PEX487" s="112"/>
      <c r="PEY487" s="112"/>
      <c r="PEZ487" s="112"/>
      <c r="PFA487" s="112"/>
      <c r="PFB487" s="112"/>
      <c r="PFC487" s="112"/>
      <c r="PFD487" s="112"/>
      <c r="PFE487" s="112"/>
      <c r="PFF487" s="112"/>
      <c r="PFG487" s="112"/>
      <c r="PFH487" s="112"/>
      <c r="PFI487" s="112"/>
      <c r="PFJ487" s="112"/>
      <c r="PFK487" s="112"/>
      <c r="PFL487" s="112"/>
      <c r="PFM487" s="112"/>
      <c r="PFN487" s="112"/>
      <c r="PFO487" s="112"/>
      <c r="PFP487" s="112"/>
      <c r="PFQ487" s="112"/>
      <c r="PFR487" s="112"/>
      <c r="PFS487" s="112"/>
      <c r="PFT487" s="112"/>
      <c r="PFU487" s="112"/>
      <c r="PFV487" s="112"/>
      <c r="PFW487" s="112"/>
      <c r="PFX487" s="112"/>
      <c r="PFY487" s="112"/>
      <c r="PFZ487" s="112"/>
      <c r="PGA487" s="112"/>
      <c r="PGB487" s="112"/>
      <c r="PGC487" s="112"/>
      <c r="PGD487" s="112"/>
      <c r="PGE487" s="112"/>
      <c r="PGF487" s="112"/>
      <c r="PGG487" s="112"/>
      <c r="PGH487" s="112"/>
      <c r="PGI487" s="112"/>
      <c r="PGJ487" s="112"/>
      <c r="PGK487" s="112"/>
      <c r="PGL487" s="112"/>
      <c r="PGM487" s="112"/>
      <c r="PGN487" s="112"/>
      <c r="PGO487" s="112"/>
      <c r="PGP487" s="112"/>
      <c r="PGQ487" s="112"/>
      <c r="PGR487" s="112"/>
      <c r="PGS487" s="112"/>
      <c r="PGT487" s="112"/>
      <c r="PGU487" s="112"/>
      <c r="PGV487" s="112"/>
      <c r="PGW487" s="112"/>
      <c r="PGX487" s="112"/>
      <c r="PGY487" s="112"/>
      <c r="PGZ487" s="112"/>
      <c r="PHA487" s="112"/>
      <c r="PHB487" s="112"/>
      <c r="PHC487" s="112"/>
      <c r="PHD487" s="112"/>
      <c r="PHE487" s="112"/>
      <c r="PHF487" s="112"/>
      <c r="PHG487" s="112"/>
      <c r="PHH487" s="112"/>
      <c r="PHI487" s="112"/>
      <c r="PHJ487" s="112"/>
      <c r="PHK487" s="112"/>
      <c r="PHL487" s="112"/>
      <c r="PHM487" s="112"/>
      <c r="PHN487" s="112"/>
      <c r="PHO487" s="112"/>
      <c r="PHP487" s="112"/>
      <c r="PHQ487" s="112"/>
      <c r="PHR487" s="112"/>
      <c r="PHS487" s="112"/>
      <c r="PHT487" s="112"/>
      <c r="PHU487" s="112"/>
      <c r="PHV487" s="112"/>
      <c r="PHW487" s="112"/>
      <c r="PHX487" s="112"/>
      <c r="PHY487" s="112"/>
      <c r="PHZ487" s="112"/>
      <c r="PIA487" s="112"/>
      <c r="PIB487" s="112"/>
      <c r="PIC487" s="112"/>
      <c r="PID487" s="112"/>
      <c r="PIE487" s="112"/>
      <c r="PIF487" s="112"/>
      <c r="PIG487" s="112"/>
      <c r="PIH487" s="112"/>
      <c r="PII487" s="112"/>
      <c r="PIJ487" s="112"/>
      <c r="PIK487" s="112"/>
      <c r="PIL487" s="112"/>
      <c r="PIM487" s="112"/>
      <c r="PIN487" s="112"/>
      <c r="PIO487" s="112"/>
      <c r="PIP487" s="112"/>
      <c r="PIQ487" s="112"/>
      <c r="PIR487" s="112"/>
      <c r="PIS487" s="112"/>
      <c r="PIT487" s="112"/>
      <c r="PIU487" s="112"/>
      <c r="PIV487" s="112"/>
      <c r="PIW487" s="112"/>
      <c r="PIX487" s="112"/>
      <c r="PIY487" s="112"/>
      <c r="PIZ487" s="112"/>
      <c r="PJA487" s="112"/>
      <c r="PJB487" s="112"/>
      <c r="PJC487" s="112"/>
      <c r="PJD487" s="112"/>
      <c r="PJE487" s="112"/>
      <c r="PJF487" s="112"/>
      <c r="PJG487" s="112"/>
      <c r="PJH487" s="112"/>
      <c r="PJI487" s="112"/>
      <c r="PJJ487" s="112"/>
      <c r="PJK487" s="112"/>
      <c r="PJL487" s="112"/>
      <c r="PJM487" s="112"/>
      <c r="PJN487" s="112"/>
      <c r="PJO487" s="112"/>
      <c r="PJP487" s="112"/>
      <c r="PJQ487" s="112"/>
      <c r="PJR487" s="112"/>
      <c r="PJS487" s="112"/>
      <c r="PJT487" s="112"/>
      <c r="PJU487" s="112"/>
      <c r="PJV487" s="112"/>
      <c r="PJW487" s="112"/>
      <c r="PJX487" s="112"/>
      <c r="PJY487" s="112"/>
      <c r="PJZ487" s="112"/>
      <c r="PKA487" s="112"/>
      <c r="PKB487" s="112"/>
      <c r="PKC487" s="112"/>
      <c r="PKD487" s="112"/>
      <c r="PKE487" s="112"/>
      <c r="PKF487" s="112"/>
      <c r="PKG487" s="112"/>
      <c r="PKH487" s="112"/>
      <c r="PKI487" s="112"/>
      <c r="PKJ487" s="112"/>
      <c r="PKK487" s="112"/>
      <c r="PKL487" s="112"/>
      <c r="PKM487" s="112"/>
      <c r="PKN487" s="112"/>
      <c r="PKO487" s="112"/>
      <c r="PKP487" s="112"/>
      <c r="PKQ487" s="112"/>
      <c r="PKR487" s="112"/>
      <c r="PKS487" s="112"/>
      <c r="PKT487" s="112"/>
      <c r="PKU487" s="112"/>
      <c r="PKV487" s="112"/>
      <c r="PKW487" s="112"/>
      <c r="PKX487" s="112"/>
      <c r="PKY487" s="112"/>
      <c r="PKZ487" s="112"/>
      <c r="PLA487" s="112"/>
      <c r="PLB487" s="112"/>
      <c r="PLC487" s="112"/>
      <c r="PLD487" s="112"/>
      <c r="PLE487" s="112"/>
      <c r="PLF487" s="112"/>
      <c r="PLG487" s="112"/>
      <c r="PLH487" s="112"/>
      <c r="PLI487" s="112"/>
      <c r="PLJ487" s="112"/>
      <c r="PLK487" s="112"/>
      <c r="PLL487" s="112"/>
      <c r="PLM487" s="112"/>
      <c r="PLN487" s="112"/>
      <c r="PLO487" s="112"/>
      <c r="PLP487" s="112"/>
      <c r="PLQ487" s="112"/>
      <c r="PLR487" s="112"/>
      <c r="PLS487" s="112"/>
      <c r="PLT487" s="112"/>
      <c r="PLU487" s="112"/>
      <c r="PLV487" s="112"/>
      <c r="PLW487" s="112"/>
      <c r="PLX487" s="112"/>
      <c r="PLY487" s="112"/>
      <c r="PLZ487" s="112"/>
      <c r="PMA487" s="112"/>
      <c r="PMB487" s="112"/>
      <c r="PMC487" s="112"/>
      <c r="PMD487" s="112"/>
      <c r="PME487" s="112"/>
      <c r="PMF487" s="112"/>
      <c r="PMG487" s="112"/>
      <c r="PMH487" s="112"/>
      <c r="PMI487" s="112"/>
      <c r="PMJ487" s="112"/>
      <c r="PMK487" s="112"/>
      <c r="PML487" s="112"/>
      <c r="PMM487" s="112"/>
      <c r="PMN487" s="112"/>
      <c r="PMO487" s="112"/>
      <c r="PMP487" s="112"/>
      <c r="PMQ487" s="112"/>
      <c r="PMR487" s="112"/>
      <c r="PMS487" s="112"/>
      <c r="PMT487" s="112"/>
      <c r="PMU487" s="112"/>
      <c r="PMV487" s="112"/>
      <c r="PMW487" s="112"/>
      <c r="PMX487" s="112"/>
      <c r="PMY487" s="112"/>
      <c r="PMZ487" s="112"/>
      <c r="PNA487" s="112"/>
      <c r="PNB487" s="112"/>
      <c r="PNC487" s="112"/>
      <c r="PND487" s="112"/>
      <c r="PNE487" s="112"/>
      <c r="PNF487" s="112"/>
      <c r="PNG487" s="112"/>
      <c r="PNH487" s="112"/>
      <c r="PNI487" s="112"/>
      <c r="PNJ487" s="112"/>
      <c r="PNK487" s="112"/>
      <c r="PNL487" s="112"/>
      <c r="PNM487" s="112"/>
      <c r="PNN487" s="112"/>
      <c r="PNO487" s="112"/>
      <c r="PNP487" s="112"/>
      <c r="PNQ487" s="112"/>
      <c r="PNR487" s="112"/>
      <c r="PNS487" s="112"/>
      <c r="PNT487" s="112"/>
      <c r="PNU487" s="112"/>
      <c r="PNV487" s="112"/>
      <c r="PNW487" s="112"/>
      <c r="PNX487" s="112"/>
      <c r="PNY487" s="112"/>
      <c r="PNZ487" s="112"/>
      <c r="POA487" s="112"/>
      <c r="POB487" s="112"/>
      <c r="POC487" s="112"/>
      <c r="POD487" s="112"/>
      <c r="POE487" s="112"/>
      <c r="POF487" s="112"/>
      <c r="POG487" s="112"/>
      <c r="POH487" s="112"/>
      <c r="POI487" s="112"/>
      <c r="POJ487" s="112"/>
      <c r="POK487" s="112"/>
      <c r="POL487" s="112"/>
      <c r="POM487" s="112"/>
      <c r="PON487" s="112"/>
      <c r="POO487" s="112"/>
      <c r="POP487" s="112"/>
      <c r="POQ487" s="112"/>
      <c r="POR487" s="112"/>
      <c r="POS487" s="112"/>
      <c r="POT487" s="112"/>
      <c r="POU487" s="112"/>
      <c r="POV487" s="112"/>
      <c r="POW487" s="112"/>
      <c r="POX487" s="112"/>
      <c r="POY487" s="112"/>
      <c r="POZ487" s="112"/>
      <c r="PPA487" s="112"/>
      <c r="PPB487" s="112"/>
      <c r="PPC487" s="112"/>
      <c r="PPD487" s="112"/>
      <c r="PPE487" s="112"/>
      <c r="PPF487" s="112"/>
      <c r="PPG487" s="112"/>
      <c r="PPH487" s="112"/>
      <c r="PPI487" s="112"/>
      <c r="PPJ487" s="112"/>
      <c r="PPK487" s="112"/>
      <c r="PPL487" s="112"/>
      <c r="PPM487" s="112"/>
      <c r="PPN487" s="112"/>
      <c r="PPO487" s="112"/>
      <c r="PPP487" s="112"/>
      <c r="PPQ487" s="112"/>
      <c r="PPR487" s="112"/>
      <c r="PPS487" s="112"/>
      <c r="PPT487" s="112"/>
      <c r="PPU487" s="112"/>
      <c r="PPV487" s="112"/>
      <c r="PPW487" s="112"/>
      <c r="PPX487" s="112"/>
      <c r="PPY487" s="112"/>
      <c r="PPZ487" s="112"/>
      <c r="PQA487" s="112"/>
      <c r="PQB487" s="112"/>
      <c r="PQC487" s="112"/>
      <c r="PQD487" s="112"/>
      <c r="PQE487" s="112"/>
      <c r="PQF487" s="112"/>
      <c r="PQG487" s="112"/>
      <c r="PQH487" s="112"/>
      <c r="PQI487" s="112"/>
      <c r="PQJ487" s="112"/>
      <c r="PQK487" s="112"/>
      <c r="PQL487" s="112"/>
      <c r="PQM487" s="112"/>
      <c r="PQN487" s="112"/>
      <c r="PQO487" s="112"/>
      <c r="PQP487" s="112"/>
      <c r="PQQ487" s="112"/>
      <c r="PQR487" s="112"/>
      <c r="PQS487" s="112"/>
      <c r="PQT487" s="112"/>
      <c r="PQU487" s="112"/>
      <c r="PQV487" s="112"/>
      <c r="PQW487" s="112"/>
      <c r="PQX487" s="112"/>
      <c r="PQY487" s="112"/>
      <c r="PQZ487" s="112"/>
      <c r="PRA487" s="112"/>
      <c r="PRB487" s="112"/>
      <c r="PRC487" s="112"/>
      <c r="PRD487" s="112"/>
      <c r="PRE487" s="112"/>
      <c r="PRF487" s="112"/>
      <c r="PRG487" s="112"/>
      <c r="PRH487" s="112"/>
      <c r="PRI487" s="112"/>
      <c r="PRJ487" s="112"/>
      <c r="PRK487" s="112"/>
      <c r="PRL487" s="112"/>
      <c r="PRM487" s="112"/>
      <c r="PRN487" s="112"/>
      <c r="PRO487" s="112"/>
      <c r="PRP487" s="112"/>
      <c r="PRQ487" s="112"/>
      <c r="PRR487" s="112"/>
      <c r="PRS487" s="112"/>
      <c r="PRT487" s="112"/>
      <c r="PRU487" s="112"/>
      <c r="PRV487" s="112"/>
      <c r="PRW487" s="112"/>
      <c r="PRX487" s="112"/>
      <c r="PRY487" s="112"/>
      <c r="PRZ487" s="112"/>
      <c r="PSA487" s="112"/>
      <c r="PSB487" s="112"/>
      <c r="PSC487" s="112"/>
      <c r="PSD487" s="112"/>
      <c r="PSE487" s="112"/>
      <c r="PSF487" s="112"/>
      <c r="PSG487" s="112"/>
      <c r="PSH487" s="112"/>
      <c r="PSI487" s="112"/>
      <c r="PSJ487" s="112"/>
      <c r="PSK487" s="112"/>
      <c r="PSL487" s="112"/>
      <c r="PSM487" s="112"/>
      <c r="PSN487" s="112"/>
      <c r="PSO487" s="112"/>
      <c r="PSP487" s="112"/>
      <c r="PSQ487" s="112"/>
      <c r="PSR487" s="112"/>
      <c r="PSS487" s="112"/>
      <c r="PST487" s="112"/>
      <c r="PSU487" s="112"/>
      <c r="PSV487" s="112"/>
      <c r="PSW487" s="112"/>
      <c r="PSX487" s="112"/>
      <c r="PSY487" s="112"/>
      <c r="PSZ487" s="112"/>
      <c r="PTA487" s="112"/>
      <c r="PTB487" s="112"/>
      <c r="PTC487" s="112"/>
      <c r="PTD487" s="112"/>
      <c r="PTE487" s="112"/>
      <c r="PTF487" s="112"/>
      <c r="PTG487" s="112"/>
      <c r="PTH487" s="112"/>
      <c r="PTI487" s="112"/>
      <c r="PTJ487" s="112"/>
      <c r="PTK487" s="112"/>
      <c r="PTL487" s="112"/>
      <c r="PTM487" s="112"/>
      <c r="PTN487" s="112"/>
      <c r="PTO487" s="112"/>
      <c r="PTP487" s="112"/>
      <c r="PTQ487" s="112"/>
      <c r="PTR487" s="112"/>
      <c r="PTS487" s="112"/>
      <c r="PTT487" s="112"/>
      <c r="PTU487" s="112"/>
      <c r="PTV487" s="112"/>
      <c r="PTW487" s="112"/>
      <c r="PTX487" s="112"/>
      <c r="PTY487" s="112"/>
      <c r="PTZ487" s="112"/>
      <c r="PUA487" s="112"/>
      <c r="PUB487" s="112"/>
      <c r="PUC487" s="112"/>
      <c r="PUD487" s="112"/>
      <c r="PUE487" s="112"/>
      <c r="PUF487" s="112"/>
      <c r="PUG487" s="112"/>
      <c r="PUH487" s="112"/>
      <c r="PUI487" s="112"/>
      <c r="PUJ487" s="112"/>
      <c r="PUK487" s="112"/>
      <c r="PUL487" s="112"/>
      <c r="PUM487" s="112"/>
      <c r="PUN487" s="112"/>
      <c r="PUO487" s="112"/>
      <c r="PUP487" s="112"/>
      <c r="PUQ487" s="112"/>
      <c r="PUR487" s="112"/>
      <c r="PUS487" s="112"/>
      <c r="PUT487" s="112"/>
      <c r="PUU487" s="112"/>
      <c r="PUV487" s="112"/>
      <c r="PUW487" s="112"/>
      <c r="PUX487" s="112"/>
      <c r="PUY487" s="112"/>
      <c r="PUZ487" s="112"/>
      <c r="PVA487" s="112"/>
      <c r="PVB487" s="112"/>
      <c r="PVC487" s="112"/>
      <c r="PVD487" s="112"/>
      <c r="PVE487" s="112"/>
      <c r="PVF487" s="112"/>
      <c r="PVG487" s="112"/>
      <c r="PVH487" s="112"/>
      <c r="PVI487" s="112"/>
      <c r="PVJ487" s="112"/>
      <c r="PVK487" s="112"/>
      <c r="PVL487" s="112"/>
      <c r="PVM487" s="112"/>
      <c r="PVN487" s="112"/>
      <c r="PVO487" s="112"/>
      <c r="PVP487" s="112"/>
      <c r="PVQ487" s="112"/>
      <c r="PVR487" s="112"/>
      <c r="PVS487" s="112"/>
      <c r="PVT487" s="112"/>
      <c r="PVU487" s="112"/>
      <c r="PVV487" s="112"/>
      <c r="PVW487" s="112"/>
      <c r="PVX487" s="112"/>
      <c r="PVY487" s="112"/>
      <c r="PVZ487" s="112"/>
      <c r="PWA487" s="112"/>
      <c r="PWB487" s="112"/>
      <c r="PWC487" s="112"/>
      <c r="PWD487" s="112"/>
      <c r="PWE487" s="112"/>
      <c r="PWF487" s="112"/>
      <c r="PWG487" s="112"/>
      <c r="PWH487" s="112"/>
      <c r="PWI487" s="112"/>
      <c r="PWJ487" s="112"/>
      <c r="PWK487" s="112"/>
      <c r="PWL487" s="112"/>
      <c r="PWM487" s="112"/>
      <c r="PWN487" s="112"/>
      <c r="PWO487" s="112"/>
      <c r="PWP487" s="112"/>
      <c r="PWQ487" s="112"/>
      <c r="PWR487" s="112"/>
      <c r="PWS487" s="112"/>
      <c r="PWT487" s="112"/>
      <c r="PWU487" s="112"/>
      <c r="PWV487" s="112"/>
      <c r="PWW487" s="112"/>
      <c r="PWX487" s="112"/>
      <c r="PWY487" s="112"/>
      <c r="PWZ487" s="112"/>
      <c r="PXA487" s="112"/>
      <c r="PXB487" s="112"/>
      <c r="PXC487" s="112"/>
      <c r="PXD487" s="112"/>
      <c r="PXE487" s="112"/>
      <c r="PXF487" s="112"/>
      <c r="PXG487" s="112"/>
      <c r="PXH487" s="112"/>
      <c r="PXI487" s="112"/>
      <c r="PXJ487" s="112"/>
      <c r="PXK487" s="112"/>
      <c r="PXL487" s="112"/>
      <c r="PXM487" s="112"/>
      <c r="PXN487" s="112"/>
      <c r="PXO487" s="112"/>
      <c r="PXP487" s="112"/>
      <c r="PXQ487" s="112"/>
      <c r="PXR487" s="112"/>
      <c r="PXS487" s="112"/>
      <c r="PXT487" s="112"/>
      <c r="PXU487" s="112"/>
      <c r="PXV487" s="112"/>
      <c r="PXW487" s="112"/>
      <c r="PXX487" s="112"/>
      <c r="PXY487" s="112"/>
      <c r="PXZ487" s="112"/>
      <c r="PYA487" s="112"/>
      <c r="PYB487" s="112"/>
      <c r="PYC487" s="112"/>
      <c r="PYD487" s="112"/>
      <c r="PYE487" s="112"/>
      <c r="PYF487" s="112"/>
      <c r="PYG487" s="112"/>
      <c r="PYH487" s="112"/>
      <c r="PYI487" s="112"/>
      <c r="PYJ487" s="112"/>
      <c r="PYK487" s="112"/>
      <c r="PYL487" s="112"/>
      <c r="PYM487" s="112"/>
      <c r="PYN487" s="112"/>
      <c r="PYO487" s="112"/>
      <c r="PYP487" s="112"/>
      <c r="PYQ487" s="112"/>
      <c r="PYR487" s="112"/>
      <c r="PYS487" s="112"/>
      <c r="PYT487" s="112"/>
      <c r="PYU487" s="112"/>
      <c r="PYV487" s="112"/>
      <c r="PYW487" s="112"/>
      <c r="PYX487" s="112"/>
      <c r="PYY487" s="112"/>
      <c r="PYZ487" s="112"/>
      <c r="PZA487" s="112"/>
      <c r="PZB487" s="112"/>
      <c r="PZC487" s="112"/>
      <c r="PZD487" s="112"/>
      <c r="PZE487" s="112"/>
      <c r="PZF487" s="112"/>
      <c r="PZG487" s="112"/>
      <c r="PZH487" s="112"/>
      <c r="PZI487" s="112"/>
      <c r="PZJ487" s="112"/>
      <c r="PZK487" s="112"/>
      <c r="PZL487" s="112"/>
      <c r="PZM487" s="112"/>
      <c r="PZN487" s="112"/>
      <c r="PZO487" s="112"/>
      <c r="PZP487" s="112"/>
      <c r="PZQ487" s="112"/>
      <c r="PZR487" s="112"/>
      <c r="PZS487" s="112"/>
      <c r="PZT487" s="112"/>
      <c r="PZU487" s="112"/>
      <c r="PZV487" s="112"/>
      <c r="PZW487" s="112"/>
      <c r="PZX487" s="112"/>
      <c r="PZY487" s="112"/>
      <c r="PZZ487" s="112"/>
      <c r="QAA487" s="112"/>
      <c r="QAB487" s="112"/>
      <c r="QAC487" s="112"/>
      <c r="QAD487" s="112"/>
      <c r="QAE487" s="112"/>
      <c r="QAF487" s="112"/>
      <c r="QAG487" s="112"/>
      <c r="QAH487" s="112"/>
      <c r="QAI487" s="112"/>
      <c r="QAJ487" s="112"/>
      <c r="QAK487" s="112"/>
      <c r="QAL487" s="112"/>
      <c r="QAM487" s="112"/>
      <c r="QAN487" s="112"/>
      <c r="QAO487" s="112"/>
      <c r="QAP487" s="112"/>
      <c r="QAQ487" s="112"/>
      <c r="QAR487" s="112"/>
      <c r="QAS487" s="112"/>
      <c r="QAT487" s="112"/>
      <c r="QAU487" s="112"/>
      <c r="QAV487" s="112"/>
      <c r="QAW487" s="112"/>
      <c r="QAX487" s="112"/>
      <c r="QAY487" s="112"/>
      <c r="QAZ487" s="112"/>
      <c r="QBA487" s="112"/>
      <c r="QBB487" s="112"/>
      <c r="QBC487" s="112"/>
      <c r="QBD487" s="112"/>
      <c r="QBE487" s="112"/>
      <c r="QBF487" s="112"/>
      <c r="QBG487" s="112"/>
      <c r="QBH487" s="112"/>
      <c r="QBI487" s="112"/>
      <c r="QBJ487" s="112"/>
      <c r="QBK487" s="112"/>
      <c r="QBL487" s="112"/>
      <c r="QBM487" s="112"/>
      <c r="QBN487" s="112"/>
      <c r="QBO487" s="112"/>
      <c r="QBP487" s="112"/>
      <c r="QBQ487" s="112"/>
      <c r="QBR487" s="112"/>
      <c r="QBS487" s="112"/>
      <c r="QBT487" s="112"/>
      <c r="QBU487" s="112"/>
      <c r="QBV487" s="112"/>
      <c r="QBW487" s="112"/>
      <c r="QBX487" s="112"/>
      <c r="QBY487" s="112"/>
      <c r="QBZ487" s="112"/>
      <c r="QCA487" s="112"/>
      <c r="QCB487" s="112"/>
      <c r="QCC487" s="112"/>
      <c r="QCD487" s="112"/>
      <c r="QCE487" s="112"/>
      <c r="QCF487" s="112"/>
      <c r="QCG487" s="112"/>
      <c r="QCH487" s="112"/>
      <c r="QCI487" s="112"/>
      <c r="QCJ487" s="112"/>
      <c r="QCK487" s="112"/>
      <c r="QCL487" s="112"/>
      <c r="QCM487" s="112"/>
      <c r="QCN487" s="112"/>
      <c r="QCO487" s="112"/>
      <c r="QCP487" s="112"/>
      <c r="QCQ487" s="112"/>
      <c r="QCR487" s="112"/>
      <c r="QCS487" s="112"/>
      <c r="QCT487" s="112"/>
      <c r="QCU487" s="112"/>
      <c r="QCV487" s="112"/>
      <c r="QCW487" s="112"/>
      <c r="QCX487" s="112"/>
      <c r="QCY487" s="112"/>
      <c r="QCZ487" s="112"/>
      <c r="QDA487" s="112"/>
      <c r="QDB487" s="112"/>
      <c r="QDC487" s="112"/>
      <c r="QDD487" s="112"/>
      <c r="QDE487" s="112"/>
      <c r="QDF487" s="112"/>
      <c r="QDG487" s="112"/>
      <c r="QDH487" s="112"/>
      <c r="QDI487" s="112"/>
      <c r="QDJ487" s="112"/>
      <c r="QDK487" s="112"/>
      <c r="QDL487" s="112"/>
      <c r="QDM487" s="112"/>
      <c r="QDN487" s="112"/>
      <c r="QDO487" s="112"/>
      <c r="QDP487" s="112"/>
      <c r="QDQ487" s="112"/>
      <c r="QDR487" s="112"/>
      <c r="QDS487" s="112"/>
      <c r="QDT487" s="112"/>
      <c r="QDU487" s="112"/>
      <c r="QDV487" s="112"/>
      <c r="QDW487" s="112"/>
      <c r="QDX487" s="112"/>
      <c r="QDY487" s="112"/>
      <c r="QDZ487" s="112"/>
      <c r="QEA487" s="112"/>
      <c r="QEB487" s="112"/>
      <c r="QEC487" s="112"/>
      <c r="QED487" s="112"/>
      <c r="QEE487" s="112"/>
      <c r="QEF487" s="112"/>
      <c r="QEG487" s="112"/>
      <c r="QEH487" s="112"/>
      <c r="QEI487" s="112"/>
      <c r="QEJ487" s="112"/>
      <c r="QEK487" s="112"/>
      <c r="QEL487" s="112"/>
      <c r="QEM487" s="112"/>
      <c r="QEN487" s="112"/>
      <c r="QEO487" s="112"/>
      <c r="QEP487" s="112"/>
      <c r="QEQ487" s="112"/>
      <c r="QER487" s="112"/>
      <c r="QES487" s="112"/>
      <c r="QET487" s="112"/>
      <c r="QEU487" s="112"/>
      <c r="QEV487" s="112"/>
      <c r="QEW487" s="112"/>
      <c r="QEX487" s="112"/>
      <c r="QEY487" s="112"/>
      <c r="QEZ487" s="112"/>
      <c r="QFA487" s="112"/>
      <c r="QFB487" s="112"/>
      <c r="QFC487" s="112"/>
      <c r="QFD487" s="112"/>
      <c r="QFE487" s="112"/>
      <c r="QFF487" s="112"/>
      <c r="QFG487" s="112"/>
      <c r="QFH487" s="112"/>
      <c r="QFI487" s="112"/>
      <c r="QFJ487" s="112"/>
      <c r="QFK487" s="112"/>
      <c r="QFL487" s="112"/>
      <c r="QFM487" s="112"/>
      <c r="QFN487" s="112"/>
      <c r="QFO487" s="112"/>
      <c r="QFP487" s="112"/>
      <c r="QFQ487" s="112"/>
      <c r="QFR487" s="112"/>
      <c r="QFS487" s="112"/>
      <c r="QFT487" s="112"/>
      <c r="QFU487" s="112"/>
      <c r="QFV487" s="112"/>
      <c r="QFW487" s="112"/>
      <c r="QFX487" s="112"/>
      <c r="QFY487" s="112"/>
      <c r="QFZ487" s="112"/>
      <c r="QGA487" s="112"/>
      <c r="QGB487" s="112"/>
      <c r="QGC487" s="112"/>
      <c r="QGD487" s="112"/>
      <c r="QGE487" s="112"/>
      <c r="QGF487" s="112"/>
      <c r="QGG487" s="112"/>
      <c r="QGH487" s="112"/>
      <c r="QGI487" s="112"/>
      <c r="QGJ487" s="112"/>
      <c r="QGK487" s="112"/>
      <c r="QGL487" s="112"/>
      <c r="QGM487" s="112"/>
      <c r="QGN487" s="112"/>
      <c r="QGO487" s="112"/>
      <c r="QGP487" s="112"/>
      <c r="QGQ487" s="112"/>
      <c r="QGR487" s="112"/>
      <c r="QGS487" s="112"/>
      <c r="QGT487" s="112"/>
      <c r="QGU487" s="112"/>
      <c r="QGV487" s="112"/>
      <c r="QGW487" s="112"/>
      <c r="QGX487" s="112"/>
      <c r="QGY487" s="112"/>
      <c r="QGZ487" s="112"/>
      <c r="QHA487" s="112"/>
      <c r="QHB487" s="112"/>
      <c r="QHC487" s="112"/>
      <c r="QHD487" s="112"/>
      <c r="QHE487" s="112"/>
      <c r="QHF487" s="112"/>
      <c r="QHG487" s="112"/>
      <c r="QHH487" s="112"/>
      <c r="QHI487" s="112"/>
      <c r="QHJ487" s="112"/>
      <c r="QHK487" s="112"/>
      <c r="QHL487" s="112"/>
      <c r="QHM487" s="112"/>
      <c r="QHN487" s="112"/>
      <c r="QHO487" s="112"/>
      <c r="QHP487" s="112"/>
      <c r="QHQ487" s="112"/>
      <c r="QHR487" s="112"/>
      <c r="QHS487" s="112"/>
      <c r="QHT487" s="112"/>
      <c r="QHU487" s="112"/>
      <c r="QHV487" s="112"/>
      <c r="QHW487" s="112"/>
      <c r="QHX487" s="112"/>
      <c r="QHY487" s="112"/>
      <c r="QHZ487" s="112"/>
      <c r="QIA487" s="112"/>
      <c r="QIB487" s="112"/>
      <c r="QIC487" s="112"/>
      <c r="QID487" s="112"/>
      <c r="QIE487" s="112"/>
      <c r="QIF487" s="112"/>
      <c r="QIG487" s="112"/>
      <c r="QIH487" s="112"/>
      <c r="QII487" s="112"/>
      <c r="QIJ487" s="112"/>
      <c r="QIK487" s="112"/>
      <c r="QIL487" s="112"/>
      <c r="QIM487" s="112"/>
      <c r="QIN487" s="112"/>
      <c r="QIO487" s="112"/>
      <c r="QIP487" s="112"/>
      <c r="QIQ487" s="112"/>
      <c r="QIR487" s="112"/>
      <c r="QIS487" s="112"/>
      <c r="QIT487" s="112"/>
      <c r="QIU487" s="112"/>
      <c r="QIV487" s="112"/>
      <c r="QIW487" s="112"/>
      <c r="QIX487" s="112"/>
      <c r="QIY487" s="112"/>
      <c r="QIZ487" s="112"/>
      <c r="QJA487" s="112"/>
      <c r="QJB487" s="112"/>
      <c r="QJC487" s="112"/>
      <c r="QJD487" s="112"/>
      <c r="QJE487" s="112"/>
      <c r="QJF487" s="112"/>
      <c r="QJG487" s="112"/>
      <c r="QJH487" s="112"/>
      <c r="QJI487" s="112"/>
      <c r="QJJ487" s="112"/>
      <c r="QJK487" s="112"/>
      <c r="QJL487" s="112"/>
      <c r="QJM487" s="112"/>
      <c r="QJN487" s="112"/>
      <c r="QJO487" s="112"/>
      <c r="QJP487" s="112"/>
      <c r="QJQ487" s="112"/>
      <c r="QJR487" s="112"/>
      <c r="QJS487" s="112"/>
      <c r="QJT487" s="112"/>
      <c r="QJU487" s="112"/>
      <c r="QJV487" s="112"/>
      <c r="QJW487" s="112"/>
      <c r="QJX487" s="112"/>
      <c r="QJY487" s="112"/>
      <c r="QJZ487" s="112"/>
      <c r="QKA487" s="112"/>
      <c r="QKB487" s="112"/>
      <c r="QKC487" s="112"/>
      <c r="QKD487" s="112"/>
      <c r="QKE487" s="112"/>
      <c r="QKF487" s="112"/>
      <c r="QKG487" s="112"/>
      <c r="QKH487" s="112"/>
      <c r="QKI487" s="112"/>
      <c r="QKJ487" s="112"/>
      <c r="QKK487" s="112"/>
      <c r="QKL487" s="112"/>
      <c r="QKM487" s="112"/>
      <c r="QKN487" s="112"/>
      <c r="QKO487" s="112"/>
      <c r="QKP487" s="112"/>
      <c r="QKQ487" s="112"/>
      <c r="QKR487" s="112"/>
      <c r="QKS487" s="112"/>
      <c r="QKT487" s="112"/>
      <c r="QKU487" s="112"/>
      <c r="QKV487" s="112"/>
      <c r="QKW487" s="112"/>
      <c r="QKX487" s="112"/>
      <c r="QKY487" s="112"/>
      <c r="QKZ487" s="112"/>
      <c r="QLA487" s="112"/>
      <c r="QLB487" s="112"/>
      <c r="QLC487" s="112"/>
      <c r="QLD487" s="112"/>
      <c r="QLE487" s="112"/>
      <c r="QLF487" s="112"/>
      <c r="QLG487" s="112"/>
      <c r="QLH487" s="112"/>
      <c r="QLI487" s="112"/>
      <c r="QLJ487" s="112"/>
      <c r="QLK487" s="112"/>
      <c r="QLL487" s="112"/>
      <c r="QLM487" s="112"/>
      <c r="QLN487" s="112"/>
      <c r="QLO487" s="112"/>
      <c r="QLP487" s="112"/>
      <c r="QLQ487" s="112"/>
      <c r="QLR487" s="112"/>
      <c r="QLS487" s="112"/>
      <c r="QLT487" s="112"/>
      <c r="QLU487" s="112"/>
      <c r="QLV487" s="112"/>
      <c r="QLW487" s="112"/>
      <c r="QLX487" s="112"/>
      <c r="QLY487" s="112"/>
      <c r="QLZ487" s="112"/>
      <c r="QMA487" s="112"/>
      <c r="QMB487" s="112"/>
      <c r="QMC487" s="112"/>
      <c r="QMD487" s="112"/>
      <c r="QME487" s="112"/>
      <c r="QMF487" s="112"/>
      <c r="QMG487" s="112"/>
      <c r="QMH487" s="112"/>
      <c r="QMI487" s="112"/>
      <c r="QMJ487" s="112"/>
      <c r="QMK487" s="112"/>
      <c r="QML487" s="112"/>
      <c r="QMM487" s="112"/>
      <c r="QMN487" s="112"/>
      <c r="QMO487" s="112"/>
      <c r="QMP487" s="112"/>
      <c r="QMQ487" s="112"/>
      <c r="QMR487" s="112"/>
      <c r="QMS487" s="112"/>
      <c r="QMT487" s="112"/>
      <c r="QMU487" s="112"/>
      <c r="QMV487" s="112"/>
      <c r="QMW487" s="112"/>
      <c r="QMX487" s="112"/>
      <c r="QMY487" s="112"/>
      <c r="QMZ487" s="112"/>
      <c r="QNA487" s="112"/>
      <c r="QNB487" s="112"/>
      <c r="QNC487" s="112"/>
      <c r="QND487" s="112"/>
      <c r="QNE487" s="112"/>
      <c r="QNF487" s="112"/>
      <c r="QNG487" s="112"/>
      <c r="QNH487" s="112"/>
      <c r="QNI487" s="112"/>
      <c r="QNJ487" s="112"/>
      <c r="QNK487" s="112"/>
      <c r="QNL487" s="112"/>
      <c r="QNM487" s="112"/>
      <c r="QNN487" s="112"/>
      <c r="QNO487" s="112"/>
      <c r="QNP487" s="112"/>
      <c r="QNQ487" s="112"/>
      <c r="QNR487" s="112"/>
      <c r="QNS487" s="112"/>
      <c r="QNT487" s="112"/>
      <c r="QNU487" s="112"/>
      <c r="QNV487" s="112"/>
      <c r="QNW487" s="112"/>
      <c r="QNX487" s="112"/>
      <c r="QNY487" s="112"/>
      <c r="QNZ487" s="112"/>
      <c r="QOA487" s="112"/>
      <c r="QOB487" s="112"/>
      <c r="QOC487" s="112"/>
      <c r="QOD487" s="112"/>
      <c r="QOE487" s="112"/>
      <c r="QOF487" s="112"/>
      <c r="QOG487" s="112"/>
      <c r="QOH487" s="112"/>
      <c r="QOI487" s="112"/>
      <c r="QOJ487" s="112"/>
      <c r="QOK487" s="112"/>
      <c r="QOL487" s="112"/>
      <c r="QOM487" s="112"/>
      <c r="QON487" s="112"/>
      <c r="QOO487" s="112"/>
      <c r="QOP487" s="112"/>
      <c r="QOQ487" s="112"/>
      <c r="QOR487" s="112"/>
      <c r="QOS487" s="112"/>
      <c r="QOT487" s="112"/>
      <c r="QOU487" s="112"/>
      <c r="QOV487" s="112"/>
      <c r="QOW487" s="112"/>
      <c r="QOX487" s="112"/>
      <c r="QOY487" s="112"/>
      <c r="QOZ487" s="112"/>
      <c r="QPA487" s="112"/>
      <c r="QPB487" s="112"/>
      <c r="QPC487" s="112"/>
      <c r="QPD487" s="112"/>
      <c r="QPE487" s="112"/>
      <c r="QPF487" s="112"/>
      <c r="QPG487" s="112"/>
      <c r="QPH487" s="112"/>
      <c r="QPI487" s="112"/>
      <c r="QPJ487" s="112"/>
      <c r="QPK487" s="112"/>
      <c r="QPL487" s="112"/>
      <c r="QPM487" s="112"/>
      <c r="QPN487" s="112"/>
      <c r="QPO487" s="112"/>
      <c r="QPP487" s="112"/>
      <c r="QPQ487" s="112"/>
      <c r="QPR487" s="112"/>
      <c r="QPS487" s="112"/>
      <c r="QPT487" s="112"/>
      <c r="QPU487" s="112"/>
      <c r="QPV487" s="112"/>
      <c r="QPW487" s="112"/>
      <c r="QPX487" s="112"/>
      <c r="QPY487" s="112"/>
      <c r="QPZ487" s="112"/>
      <c r="QQA487" s="112"/>
      <c r="QQB487" s="112"/>
      <c r="QQC487" s="112"/>
      <c r="QQD487" s="112"/>
      <c r="QQE487" s="112"/>
      <c r="QQF487" s="112"/>
      <c r="QQG487" s="112"/>
      <c r="QQH487" s="112"/>
      <c r="QQI487" s="112"/>
      <c r="QQJ487" s="112"/>
      <c r="QQK487" s="112"/>
      <c r="QQL487" s="112"/>
      <c r="QQM487" s="112"/>
      <c r="QQN487" s="112"/>
      <c r="QQO487" s="112"/>
      <c r="QQP487" s="112"/>
      <c r="QQQ487" s="112"/>
      <c r="QQR487" s="112"/>
      <c r="QQS487" s="112"/>
      <c r="QQT487" s="112"/>
      <c r="QQU487" s="112"/>
      <c r="QQV487" s="112"/>
      <c r="QQW487" s="112"/>
      <c r="QQX487" s="112"/>
      <c r="QQY487" s="112"/>
      <c r="QQZ487" s="112"/>
      <c r="QRA487" s="112"/>
      <c r="QRB487" s="112"/>
      <c r="QRC487" s="112"/>
      <c r="QRD487" s="112"/>
      <c r="QRE487" s="112"/>
      <c r="QRF487" s="112"/>
      <c r="QRG487" s="112"/>
      <c r="QRH487" s="112"/>
      <c r="QRI487" s="112"/>
      <c r="QRJ487" s="112"/>
      <c r="QRK487" s="112"/>
      <c r="QRL487" s="112"/>
      <c r="QRM487" s="112"/>
      <c r="QRN487" s="112"/>
      <c r="QRO487" s="112"/>
      <c r="QRP487" s="112"/>
      <c r="QRQ487" s="112"/>
      <c r="QRR487" s="112"/>
      <c r="QRS487" s="112"/>
      <c r="QRT487" s="112"/>
      <c r="QRU487" s="112"/>
      <c r="QRV487" s="112"/>
      <c r="QRW487" s="112"/>
      <c r="QRX487" s="112"/>
      <c r="QRY487" s="112"/>
      <c r="QRZ487" s="112"/>
      <c r="QSA487" s="112"/>
      <c r="QSB487" s="112"/>
      <c r="QSC487" s="112"/>
      <c r="QSD487" s="112"/>
      <c r="QSE487" s="112"/>
      <c r="QSF487" s="112"/>
      <c r="QSG487" s="112"/>
      <c r="QSH487" s="112"/>
      <c r="QSI487" s="112"/>
      <c r="QSJ487" s="112"/>
      <c r="QSK487" s="112"/>
      <c r="QSL487" s="112"/>
      <c r="QSM487" s="112"/>
      <c r="QSN487" s="112"/>
      <c r="QSO487" s="112"/>
      <c r="QSP487" s="112"/>
      <c r="QSQ487" s="112"/>
      <c r="QSR487" s="112"/>
      <c r="QSS487" s="112"/>
      <c r="QST487" s="112"/>
      <c r="QSU487" s="112"/>
      <c r="QSV487" s="112"/>
      <c r="QSW487" s="112"/>
      <c r="QSX487" s="112"/>
      <c r="QSY487" s="112"/>
      <c r="QSZ487" s="112"/>
      <c r="QTA487" s="112"/>
      <c r="QTB487" s="112"/>
      <c r="QTC487" s="112"/>
      <c r="QTD487" s="112"/>
      <c r="QTE487" s="112"/>
      <c r="QTF487" s="112"/>
      <c r="QTG487" s="112"/>
      <c r="QTH487" s="112"/>
      <c r="QTI487" s="112"/>
      <c r="QTJ487" s="112"/>
      <c r="QTK487" s="112"/>
      <c r="QTL487" s="112"/>
      <c r="QTM487" s="112"/>
      <c r="QTN487" s="112"/>
      <c r="QTO487" s="112"/>
      <c r="QTP487" s="112"/>
      <c r="QTQ487" s="112"/>
      <c r="QTR487" s="112"/>
      <c r="QTS487" s="112"/>
      <c r="QTT487" s="112"/>
      <c r="QTU487" s="112"/>
      <c r="QTV487" s="112"/>
      <c r="QTW487" s="112"/>
      <c r="QTX487" s="112"/>
      <c r="QTY487" s="112"/>
      <c r="QTZ487" s="112"/>
      <c r="QUA487" s="112"/>
      <c r="QUB487" s="112"/>
      <c r="QUC487" s="112"/>
      <c r="QUD487" s="112"/>
      <c r="QUE487" s="112"/>
      <c r="QUF487" s="112"/>
      <c r="QUG487" s="112"/>
      <c r="QUH487" s="112"/>
      <c r="QUI487" s="112"/>
      <c r="QUJ487" s="112"/>
      <c r="QUK487" s="112"/>
      <c r="QUL487" s="112"/>
      <c r="QUM487" s="112"/>
      <c r="QUN487" s="112"/>
      <c r="QUO487" s="112"/>
      <c r="QUP487" s="112"/>
      <c r="QUQ487" s="112"/>
      <c r="QUR487" s="112"/>
      <c r="QUS487" s="112"/>
      <c r="QUT487" s="112"/>
      <c r="QUU487" s="112"/>
      <c r="QUV487" s="112"/>
      <c r="QUW487" s="112"/>
      <c r="QUX487" s="112"/>
      <c r="QUY487" s="112"/>
      <c r="QUZ487" s="112"/>
      <c r="QVA487" s="112"/>
      <c r="QVB487" s="112"/>
      <c r="QVC487" s="112"/>
      <c r="QVD487" s="112"/>
      <c r="QVE487" s="112"/>
      <c r="QVF487" s="112"/>
      <c r="QVG487" s="112"/>
      <c r="QVH487" s="112"/>
      <c r="QVI487" s="112"/>
      <c r="QVJ487" s="112"/>
      <c r="QVK487" s="112"/>
      <c r="QVL487" s="112"/>
      <c r="QVM487" s="112"/>
      <c r="QVN487" s="112"/>
      <c r="QVO487" s="112"/>
      <c r="QVP487" s="112"/>
      <c r="QVQ487" s="112"/>
      <c r="QVR487" s="112"/>
      <c r="QVS487" s="112"/>
      <c r="QVT487" s="112"/>
      <c r="QVU487" s="112"/>
      <c r="QVV487" s="112"/>
      <c r="QVW487" s="112"/>
      <c r="QVX487" s="112"/>
      <c r="QVY487" s="112"/>
      <c r="QVZ487" s="112"/>
      <c r="QWA487" s="112"/>
      <c r="QWB487" s="112"/>
      <c r="QWC487" s="112"/>
      <c r="QWD487" s="112"/>
      <c r="QWE487" s="112"/>
      <c r="QWF487" s="112"/>
      <c r="QWG487" s="112"/>
      <c r="QWH487" s="112"/>
      <c r="QWI487" s="112"/>
      <c r="QWJ487" s="112"/>
      <c r="QWK487" s="112"/>
      <c r="QWL487" s="112"/>
      <c r="QWM487" s="112"/>
      <c r="QWN487" s="112"/>
      <c r="QWO487" s="112"/>
      <c r="QWP487" s="112"/>
      <c r="QWQ487" s="112"/>
      <c r="QWR487" s="112"/>
      <c r="QWS487" s="112"/>
      <c r="QWT487" s="112"/>
      <c r="QWU487" s="112"/>
      <c r="QWV487" s="112"/>
      <c r="QWW487" s="112"/>
      <c r="QWX487" s="112"/>
      <c r="QWY487" s="112"/>
      <c r="QWZ487" s="112"/>
      <c r="QXA487" s="112"/>
      <c r="QXB487" s="112"/>
      <c r="QXC487" s="112"/>
      <c r="QXD487" s="112"/>
      <c r="QXE487" s="112"/>
      <c r="QXF487" s="112"/>
      <c r="QXG487" s="112"/>
      <c r="QXH487" s="112"/>
      <c r="QXI487" s="112"/>
      <c r="QXJ487" s="112"/>
      <c r="QXK487" s="112"/>
      <c r="QXL487" s="112"/>
      <c r="QXM487" s="112"/>
      <c r="QXN487" s="112"/>
      <c r="QXO487" s="112"/>
      <c r="QXP487" s="112"/>
      <c r="QXQ487" s="112"/>
      <c r="QXR487" s="112"/>
      <c r="QXS487" s="112"/>
      <c r="QXT487" s="112"/>
      <c r="QXU487" s="112"/>
      <c r="QXV487" s="112"/>
      <c r="QXW487" s="112"/>
      <c r="QXX487" s="112"/>
      <c r="QXY487" s="112"/>
      <c r="QXZ487" s="112"/>
      <c r="QYA487" s="112"/>
      <c r="QYB487" s="112"/>
      <c r="QYC487" s="112"/>
      <c r="QYD487" s="112"/>
      <c r="QYE487" s="112"/>
      <c r="QYF487" s="112"/>
      <c r="QYG487" s="112"/>
      <c r="QYH487" s="112"/>
      <c r="QYI487" s="112"/>
      <c r="QYJ487" s="112"/>
      <c r="QYK487" s="112"/>
      <c r="QYL487" s="112"/>
      <c r="QYM487" s="112"/>
      <c r="QYN487" s="112"/>
      <c r="QYO487" s="112"/>
      <c r="QYP487" s="112"/>
      <c r="QYQ487" s="112"/>
      <c r="QYR487" s="112"/>
      <c r="QYS487" s="112"/>
      <c r="QYT487" s="112"/>
      <c r="QYU487" s="112"/>
      <c r="QYV487" s="112"/>
      <c r="QYW487" s="112"/>
      <c r="QYX487" s="112"/>
      <c r="QYY487" s="112"/>
      <c r="QYZ487" s="112"/>
      <c r="QZA487" s="112"/>
      <c r="QZB487" s="112"/>
      <c r="QZC487" s="112"/>
      <c r="QZD487" s="112"/>
      <c r="QZE487" s="112"/>
      <c r="QZF487" s="112"/>
      <c r="QZG487" s="112"/>
      <c r="QZH487" s="112"/>
      <c r="QZI487" s="112"/>
      <c r="QZJ487" s="112"/>
      <c r="QZK487" s="112"/>
      <c r="QZL487" s="112"/>
      <c r="QZM487" s="112"/>
      <c r="QZN487" s="112"/>
      <c r="QZO487" s="112"/>
      <c r="QZP487" s="112"/>
      <c r="QZQ487" s="112"/>
      <c r="QZR487" s="112"/>
      <c r="QZS487" s="112"/>
      <c r="QZT487" s="112"/>
      <c r="QZU487" s="112"/>
      <c r="QZV487" s="112"/>
      <c r="QZW487" s="112"/>
      <c r="QZX487" s="112"/>
      <c r="QZY487" s="112"/>
      <c r="QZZ487" s="112"/>
      <c r="RAA487" s="112"/>
      <c r="RAB487" s="112"/>
      <c r="RAC487" s="112"/>
      <c r="RAD487" s="112"/>
      <c r="RAE487" s="112"/>
      <c r="RAF487" s="112"/>
      <c r="RAG487" s="112"/>
      <c r="RAH487" s="112"/>
      <c r="RAI487" s="112"/>
      <c r="RAJ487" s="112"/>
      <c r="RAK487" s="112"/>
      <c r="RAL487" s="112"/>
      <c r="RAM487" s="112"/>
      <c r="RAN487" s="112"/>
      <c r="RAO487" s="112"/>
      <c r="RAP487" s="112"/>
      <c r="RAQ487" s="112"/>
      <c r="RAR487" s="112"/>
      <c r="RAS487" s="112"/>
      <c r="RAT487" s="112"/>
      <c r="RAU487" s="112"/>
      <c r="RAV487" s="112"/>
      <c r="RAW487" s="112"/>
      <c r="RAX487" s="112"/>
      <c r="RAY487" s="112"/>
      <c r="RAZ487" s="112"/>
      <c r="RBA487" s="112"/>
      <c r="RBB487" s="112"/>
      <c r="RBC487" s="112"/>
      <c r="RBD487" s="112"/>
      <c r="RBE487" s="112"/>
      <c r="RBF487" s="112"/>
      <c r="RBG487" s="112"/>
      <c r="RBH487" s="112"/>
      <c r="RBI487" s="112"/>
      <c r="RBJ487" s="112"/>
      <c r="RBK487" s="112"/>
      <c r="RBL487" s="112"/>
      <c r="RBM487" s="112"/>
      <c r="RBN487" s="112"/>
      <c r="RBO487" s="112"/>
      <c r="RBP487" s="112"/>
      <c r="RBQ487" s="112"/>
      <c r="RBR487" s="112"/>
      <c r="RBS487" s="112"/>
      <c r="RBT487" s="112"/>
      <c r="RBU487" s="112"/>
      <c r="RBV487" s="112"/>
      <c r="RBW487" s="112"/>
      <c r="RBX487" s="112"/>
      <c r="RBY487" s="112"/>
      <c r="RBZ487" s="112"/>
      <c r="RCA487" s="112"/>
      <c r="RCB487" s="112"/>
      <c r="RCC487" s="112"/>
      <c r="RCD487" s="112"/>
      <c r="RCE487" s="112"/>
      <c r="RCF487" s="112"/>
      <c r="RCG487" s="112"/>
      <c r="RCH487" s="112"/>
      <c r="RCI487" s="112"/>
      <c r="RCJ487" s="112"/>
      <c r="RCK487" s="112"/>
      <c r="RCL487" s="112"/>
      <c r="RCM487" s="112"/>
      <c r="RCN487" s="112"/>
      <c r="RCO487" s="112"/>
      <c r="RCP487" s="112"/>
      <c r="RCQ487" s="112"/>
      <c r="RCR487" s="112"/>
      <c r="RCS487" s="112"/>
      <c r="RCT487" s="112"/>
      <c r="RCU487" s="112"/>
      <c r="RCV487" s="112"/>
      <c r="RCW487" s="112"/>
      <c r="RCX487" s="112"/>
      <c r="RCY487" s="112"/>
      <c r="RCZ487" s="112"/>
      <c r="RDA487" s="112"/>
      <c r="RDB487" s="112"/>
      <c r="RDC487" s="112"/>
      <c r="RDD487" s="112"/>
      <c r="RDE487" s="112"/>
      <c r="RDF487" s="112"/>
      <c r="RDG487" s="112"/>
      <c r="RDH487" s="112"/>
      <c r="RDI487" s="112"/>
      <c r="RDJ487" s="112"/>
      <c r="RDK487" s="112"/>
      <c r="RDL487" s="112"/>
      <c r="RDM487" s="112"/>
      <c r="RDN487" s="112"/>
      <c r="RDO487" s="112"/>
      <c r="RDP487" s="112"/>
      <c r="RDQ487" s="112"/>
      <c r="RDR487" s="112"/>
      <c r="RDS487" s="112"/>
      <c r="RDT487" s="112"/>
      <c r="RDU487" s="112"/>
      <c r="RDV487" s="112"/>
      <c r="RDW487" s="112"/>
      <c r="RDX487" s="112"/>
      <c r="RDY487" s="112"/>
      <c r="RDZ487" s="112"/>
      <c r="REA487" s="112"/>
      <c r="REB487" s="112"/>
      <c r="REC487" s="112"/>
      <c r="RED487" s="112"/>
      <c r="REE487" s="112"/>
      <c r="REF487" s="112"/>
      <c r="REG487" s="112"/>
      <c r="REH487" s="112"/>
      <c r="REI487" s="112"/>
      <c r="REJ487" s="112"/>
      <c r="REK487" s="112"/>
      <c r="REL487" s="112"/>
      <c r="REM487" s="112"/>
      <c r="REN487" s="112"/>
      <c r="REO487" s="112"/>
      <c r="REP487" s="112"/>
      <c r="REQ487" s="112"/>
      <c r="RER487" s="112"/>
      <c r="RES487" s="112"/>
      <c r="RET487" s="112"/>
      <c r="REU487" s="112"/>
      <c r="REV487" s="112"/>
      <c r="REW487" s="112"/>
      <c r="REX487" s="112"/>
      <c r="REY487" s="112"/>
      <c r="REZ487" s="112"/>
      <c r="RFA487" s="112"/>
      <c r="RFB487" s="112"/>
      <c r="RFC487" s="112"/>
      <c r="RFD487" s="112"/>
      <c r="RFE487" s="112"/>
      <c r="RFF487" s="112"/>
      <c r="RFG487" s="112"/>
      <c r="RFH487" s="112"/>
      <c r="RFI487" s="112"/>
      <c r="RFJ487" s="112"/>
      <c r="RFK487" s="112"/>
      <c r="RFL487" s="112"/>
      <c r="RFM487" s="112"/>
      <c r="RFN487" s="112"/>
      <c r="RFO487" s="112"/>
      <c r="RFP487" s="112"/>
      <c r="RFQ487" s="112"/>
      <c r="RFR487" s="112"/>
      <c r="RFS487" s="112"/>
      <c r="RFT487" s="112"/>
      <c r="RFU487" s="112"/>
      <c r="RFV487" s="112"/>
      <c r="RFW487" s="112"/>
      <c r="RFX487" s="112"/>
      <c r="RFY487" s="112"/>
      <c r="RFZ487" s="112"/>
      <c r="RGA487" s="112"/>
      <c r="RGB487" s="112"/>
      <c r="RGC487" s="112"/>
      <c r="RGD487" s="112"/>
      <c r="RGE487" s="112"/>
      <c r="RGF487" s="112"/>
      <c r="RGG487" s="112"/>
      <c r="RGH487" s="112"/>
      <c r="RGI487" s="112"/>
      <c r="RGJ487" s="112"/>
      <c r="RGK487" s="112"/>
      <c r="RGL487" s="112"/>
      <c r="RGM487" s="112"/>
      <c r="RGN487" s="112"/>
      <c r="RGO487" s="112"/>
      <c r="RGP487" s="112"/>
      <c r="RGQ487" s="112"/>
      <c r="RGR487" s="112"/>
      <c r="RGS487" s="112"/>
      <c r="RGT487" s="112"/>
      <c r="RGU487" s="112"/>
      <c r="RGV487" s="112"/>
      <c r="RGW487" s="112"/>
      <c r="RGX487" s="112"/>
      <c r="RGY487" s="112"/>
      <c r="RGZ487" s="112"/>
      <c r="RHA487" s="112"/>
      <c r="RHB487" s="112"/>
      <c r="RHC487" s="112"/>
      <c r="RHD487" s="112"/>
      <c r="RHE487" s="112"/>
      <c r="RHF487" s="112"/>
      <c r="RHG487" s="112"/>
      <c r="RHH487" s="112"/>
      <c r="RHI487" s="112"/>
      <c r="RHJ487" s="112"/>
      <c r="RHK487" s="112"/>
      <c r="RHL487" s="112"/>
      <c r="RHM487" s="112"/>
      <c r="RHN487" s="112"/>
      <c r="RHO487" s="112"/>
      <c r="RHP487" s="112"/>
      <c r="RHQ487" s="112"/>
      <c r="RHR487" s="112"/>
      <c r="RHS487" s="112"/>
      <c r="RHT487" s="112"/>
      <c r="RHU487" s="112"/>
      <c r="RHV487" s="112"/>
      <c r="RHW487" s="112"/>
      <c r="RHX487" s="112"/>
      <c r="RHY487" s="112"/>
      <c r="RHZ487" s="112"/>
      <c r="RIA487" s="112"/>
      <c r="RIB487" s="112"/>
      <c r="RIC487" s="112"/>
      <c r="RID487" s="112"/>
      <c r="RIE487" s="112"/>
      <c r="RIF487" s="112"/>
      <c r="RIG487" s="112"/>
      <c r="RIH487" s="112"/>
      <c r="RII487" s="112"/>
      <c r="RIJ487" s="112"/>
      <c r="RIK487" s="112"/>
      <c r="RIL487" s="112"/>
      <c r="RIM487" s="112"/>
      <c r="RIN487" s="112"/>
      <c r="RIO487" s="112"/>
      <c r="RIP487" s="112"/>
      <c r="RIQ487" s="112"/>
      <c r="RIR487" s="112"/>
      <c r="RIS487" s="112"/>
      <c r="RIT487" s="112"/>
      <c r="RIU487" s="112"/>
      <c r="RIV487" s="112"/>
      <c r="RIW487" s="112"/>
      <c r="RIX487" s="112"/>
      <c r="RIY487" s="112"/>
      <c r="RIZ487" s="112"/>
      <c r="RJA487" s="112"/>
      <c r="RJB487" s="112"/>
      <c r="RJC487" s="112"/>
      <c r="RJD487" s="112"/>
      <c r="RJE487" s="112"/>
      <c r="RJF487" s="112"/>
      <c r="RJG487" s="112"/>
      <c r="RJH487" s="112"/>
      <c r="RJI487" s="112"/>
      <c r="RJJ487" s="112"/>
      <c r="RJK487" s="112"/>
      <c r="RJL487" s="112"/>
      <c r="RJM487" s="112"/>
      <c r="RJN487" s="112"/>
      <c r="RJO487" s="112"/>
      <c r="RJP487" s="112"/>
      <c r="RJQ487" s="112"/>
      <c r="RJR487" s="112"/>
      <c r="RJS487" s="112"/>
      <c r="RJT487" s="112"/>
      <c r="RJU487" s="112"/>
      <c r="RJV487" s="112"/>
      <c r="RJW487" s="112"/>
      <c r="RJX487" s="112"/>
      <c r="RJY487" s="112"/>
      <c r="RJZ487" s="112"/>
      <c r="RKA487" s="112"/>
      <c r="RKB487" s="112"/>
      <c r="RKC487" s="112"/>
      <c r="RKD487" s="112"/>
      <c r="RKE487" s="112"/>
      <c r="RKF487" s="112"/>
      <c r="RKG487" s="112"/>
      <c r="RKH487" s="112"/>
      <c r="RKI487" s="112"/>
      <c r="RKJ487" s="112"/>
      <c r="RKK487" s="112"/>
      <c r="RKL487" s="112"/>
      <c r="RKM487" s="112"/>
      <c r="RKN487" s="112"/>
      <c r="RKO487" s="112"/>
      <c r="RKP487" s="112"/>
      <c r="RKQ487" s="112"/>
      <c r="RKR487" s="112"/>
      <c r="RKS487" s="112"/>
      <c r="RKT487" s="112"/>
      <c r="RKU487" s="112"/>
      <c r="RKV487" s="112"/>
      <c r="RKW487" s="112"/>
      <c r="RKX487" s="112"/>
      <c r="RKY487" s="112"/>
      <c r="RKZ487" s="112"/>
      <c r="RLA487" s="112"/>
      <c r="RLB487" s="112"/>
      <c r="RLC487" s="112"/>
      <c r="RLD487" s="112"/>
      <c r="RLE487" s="112"/>
      <c r="RLF487" s="112"/>
      <c r="RLG487" s="112"/>
      <c r="RLH487" s="112"/>
      <c r="RLI487" s="112"/>
      <c r="RLJ487" s="112"/>
      <c r="RLK487" s="112"/>
      <c r="RLL487" s="112"/>
      <c r="RLM487" s="112"/>
      <c r="RLN487" s="112"/>
      <c r="RLO487" s="112"/>
      <c r="RLP487" s="112"/>
      <c r="RLQ487" s="112"/>
      <c r="RLR487" s="112"/>
      <c r="RLS487" s="112"/>
      <c r="RLT487" s="112"/>
      <c r="RLU487" s="112"/>
      <c r="RLV487" s="112"/>
      <c r="RLW487" s="112"/>
      <c r="RLX487" s="112"/>
      <c r="RLY487" s="112"/>
      <c r="RLZ487" s="112"/>
      <c r="RMA487" s="112"/>
      <c r="RMB487" s="112"/>
      <c r="RMC487" s="112"/>
      <c r="RMD487" s="112"/>
      <c r="RME487" s="112"/>
      <c r="RMF487" s="112"/>
      <c r="RMG487" s="112"/>
      <c r="RMH487" s="112"/>
      <c r="RMI487" s="112"/>
      <c r="RMJ487" s="112"/>
      <c r="RMK487" s="112"/>
      <c r="RML487" s="112"/>
      <c r="RMM487" s="112"/>
      <c r="RMN487" s="112"/>
      <c r="RMO487" s="112"/>
      <c r="RMP487" s="112"/>
      <c r="RMQ487" s="112"/>
      <c r="RMR487" s="112"/>
      <c r="RMS487" s="112"/>
      <c r="RMT487" s="112"/>
      <c r="RMU487" s="112"/>
      <c r="RMV487" s="112"/>
      <c r="RMW487" s="112"/>
      <c r="RMX487" s="112"/>
      <c r="RMY487" s="112"/>
      <c r="RMZ487" s="112"/>
      <c r="RNA487" s="112"/>
      <c r="RNB487" s="112"/>
      <c r="RNC487" s="112"/>
      <c r="RND487" s="112"/>
      <c r="RNE487" s="112"/>
      <c r="RNF487" s="112"/>
      <c r="RNG487" s="112"/>
      <c r="RNH487" s="112"/>
      <c r="RNI487" s="112"/>
      <c r="RNJ487" s="112"/>
      <c r="RNK487" s="112"/>
      <c r="RNL487" s="112"/>
      <c r="RNM487" s="112"/>
      <c r="RNN487" s="112"/>
      <c r="RNO487" s="112"/>
      <c r="RNP487" s="112"/>
      <c r="RNQ487" s="112"/>
      <c r="RNR487" s="112"/>
      <c r="RNS487" s="112"/>
      <c r="RNT487" s="112"/>
      <c r="RNU487" s="112"/>
      <c r="RNV487" s="112"/>
      <c r="RNW487" s="112"/>
      <c r="RNX487" s="112"/>
      <c r="RNY487" s="112"/>
      <c r="RNZ487" s="112"/>
      <c r="ROA487" s="112"/>
      <c r="ROB487" s="112"/>
      <c r="ROC487" s="112"/>
      <c r="ROD487" s="112"/>
      <c r="ROE487" s="112"/>
      <c r="ROF487" s="112"/>
      <c r="ROG487" s="112"/>
      <c r="ROH487" s="112"/>
      <c r="ROI487" s="112"/>
      <c r="ROJ487" s="112"/>
      <c r="ROK487" s="112"/>
      <c r="ROL487" s="112"/>
      <c r="ROM487" s="112"/>
      <c r="RON487" s="112"/>
      <c r="ROO487" s="112"/>
      <c r="ROP487" s="112"/>
      <c r="ROQ487" s="112"/>
      <c r="ROR487" s="112"/>
      <c r="ROS487" s="112"/>
      <c r="ROT487" s="112"/>
      <c r="ROU487" s="112"/>
      <c r="ROV487" s="112"/>
      <c r="ROW487" s="112"/>
      <c r="ROX487" s="112"/>
      <c r="ROY487" s="112"/>
      <c r="ROZ487" s="112"/>
      <c r="RPA487" s="112"/>
      <c r="RPB487" s="112"/>
      <c r="RPC487" s="112"/>
      <c r="RPD487" s="112"/>
      <c r="RPE487" s="112"/>
      <c r="RPF487" s="112"/>
      <c r="RPG487" s="112"/>
      <c r="RPH487" s="112"/>
      <c r="RPI487" s="112"/>
      <c r="RPJ487" s="112"/>
      <c r="RPK487" s="112"/>
      <c r="RPL487" s="112"/>
      <c r="RPM487" s="112"/>
      <c r="RPN487" s="112"/>
      <c r="RPO487" s="112"/>
      <c r="RPP487" s="112"/>
      <c r="RPQ487" s="112"/>
      <c r="RPR487" s="112"/>
      <c r="RPS487" s="112"/>
      <c r="RPT487" s="112"/>
      <c r="RPU487" s="112"/>
      <c r="RPV487" s="112"/>
      <c r="RPW487" s="112"/>
      <c r="RPX487" s="112"/>
      <c r="RPY487" s="112"/>
      <c r="RPZ487" s="112"/>
      <c r="RQA487" s="112"/>
      <c r="RQB487" s="112"/>
      <c r="RQC487" s="112"/>
      <c r="RQD487" s="112"/>
      <c r="RQE487" s="112"/>
      <c r="RQF487" s="112"/>
      <c r="RQG487" s="112"/>
      <c r="RQH487" s="112"/>
      <c r="RQI487" s="112"/>
      <c r="RQJ487" s="112"/>
      <c r="RQK487" s="112"/>
      <c r="RQL487" s="112"/>
      <c r="RQM487" s="112"/>
      <c r="RQN487" s="112"/>
      <c r="RQO487" s="112"/>
      <c r="RQP487" s="112"/>
      <c r="RQQ487" s="112"/>
      <c r="RQR487" s="112"/>
      <c r="RQS487" s="112"/>
      <c r="RQT487" s="112"/>
      <c r="RQU487" s="112"/>
      <c r="RQV487" s="112"/>
      <c r="RQW487" s="112"/>
      <c r="RQX487" s="112"/>
      <c r="RQY487" s="112"/>
      <c r="RQZ487" s="112"/>
      <c r="RRA487" s="112"/>
      <c r="RRB487" s="112"/>
      <c r="RRC487" s="112"/>
      <c r="RRD487" s="112"/>
      <c r="RRE487" s="112"/>
      <c r="RRF487" s="112"/>
      <c r="RRG487" s="112"/>
      <c r="RRH487" s="112"/>
      <c r="RRI487" s="112"/>
      <c r="RRJ487" s="112"/>
      <c r="RRK487" s="112"/>
      <c r="RRL487" s="112"/>
      <c r="RRM487" s="112"/>
      <c r="RRN487" s="112"/>
      <c r="RRO487" s="112"/>
      <c r="RRP487" s="112"/>
      <c r="RRQ487" s="112"/>
      <c r="RRR487" s="112"/>
      <c r="RRS487" s="112"/>
      <c r="RRT487" s="112"/>
      <c r="RRU487" s="112"/>
      <c r="RRV487" s="112"/>
      <c r="RRW487" s="112"/>
      <c r="RRX487" s="112"/>
      <c r="RRY487" s="112"/>
      <c r="RRZ487" s="112"/>
      <c r="RSA487" s="112"/>
      <c r="RSB487" s="112"/>
      <c r="RSC487" s="112"/>
      <c r="RSD487" s="112"/>
      <c r="RSE487" s="112"/>
      <c r="RSF487" s="112"/>
      <c r="RSG487" s="112"/>
      <c r="RSH487" s="112"/>
      <c r="RSI487" s="112"/>
      <c r="RSJ487" s="112"/>
      <c r="RSK487" s="112"/>
      <c r="RSL487" s="112"/>
      <c r="RSM487" s="112"/>
      <c r="RSN487" s="112"/>
      <c r="RSO487" s="112"/>
      <c r="RSP487" s="112"/>
      <c r="RSQ487" s="112"/>
      <c r="RSR487" s="112"/>
      <c r="RSS487" s="112"/>
      <c r="RST487" s="112"/>
      <c r="RSU487" s="112"/>
      <c r="RSV487" s="112"/>
      <c r="RSW487" s="112"/>
      <c r="RSX487" s="112"/>
      <c r="RSY487" s="112"/>
      <c r="RSZ487" s="112"/>
      <c r="RTA487" s="112"/>
      <c r="RTB487" s="112"/>
      <c r="RTC487" s="112"/>
      <c r="RTD487" s="112"/>
      <c r="RTE487" s="112"/>
      <c r="RTF487" s="112"/>
      <c r="RTG487" s="112"/>
      <c r="RTH487" s="112"/>
      <c r="RTI487" s="112"/>
      <c r="RTJ487" s="112"/>
      <c r="RTK487" s="112"/>
      <c r="RTL487" s="112"/>
      <c r="RTM487" s="112"/>
      <c r="RTN487" s="112"/>
      <c r="RTO487" s="112"/>
      <c r="RTP487" s="112"/>
      <c r="RTQ487" s="112"/>
      <c r="RTR487" s="112"/>
      <c r="RTS487" s="112"/>
      <c r="RTT487" s="112"/>
      <c r="RTU487" s="112"/>
      <c r="RTV487" s="112"/>
      <c r="RTW487" s="112"/>
      <c r="RTX487" s="112"/>
      <c r="RTY487" s="112"/>
      <c r="RTZ487" s="112"/>
      <c r="RUA487" s="112"/>
      <c r="RUB487" s="112"/>
      <c r="RUC487" s="112"/>
      <c r="RUD487" s="112"/>
      <c r="RUE487" s="112"/>
      <c r="RUF487" s="112"/>
      <c r="RUG487" s="112"/>
      <c r="RUH487" s="112"/>
      <c r="RUI487" s="112"/>
      <c r="RUJ487" s="112"/>
      <c r="RUK487" s="112"/>
      <c r="RUL487" s="112"/>
      <c r="RUM487" s="112"/>
      <c r="RUN487" s="112"/>
      <c r="RUO487" s="112"/>
      <c r="RUP487" s="112"/>
      <c r="RUQ487" s="112"/>
      <c r="RUR487" s="112"/>
      <c r="RUS487" s="112"/>
      <c r="RUT487" s="112"/>
      <c r="RUU487" s="112"/>
      <c r="RUV487" s="112"/>
      <c r="RUW487" s="112"/>
      <c r="RUX487" s="112"/>
      <c r="RUY487" s="112"/>
      <c r="RUZ487" s="112"/>
      <c r="RVA487" s="112"/>
      <c r="RVB487" s="112"/>
      <c r="RVC487" s="112"/>
      <c r="RVD487" s="112"/>
      <c r="RVE487" s="112"/>
      <c r="RVF487" s="112"/>
      <c r="RVG487" s="112"/>
      <c r="RVH487" s="112"/>
      <c r="RVI487" s="112"/>
      <c r="RVJ487" s="112"/>
      <c r="RVK487" s="112"/>
      <c r="RVL487" s="112"/>
      <c r="RVM487" s="112"/>
      <c r="RVN487" s="112"/>
      <c r="RVO487" s="112"/>
      <c r="RVP487" s="112"/>
      <c r="RVQ487" s="112"/>
      <c r="RVR487" s="112"/>
      <c r="RVS487" s="112"/>
      <c r="RVT487" s="112"/>
      <c r="RVU487" s="112"/>
      <c r="RVV487" s="112"/>
      <c r="RVW487" s="112"/>
      <c r="RVX487" s="112"/>
      <c r="RVY487" s="112"/>
      <c r="RVZ487" s="112"/>
      <c r="RWA487" s="112"/>
      <c r="RWB487" s="112"/>
      <c r="RWC487" s="112"/>
      <c r="RWD487" s="112"/>
      <c r="RWE487" s="112"/>
      <c r="RWF487" s="112"/>
      <c r="RWG487" s="112"/>
      <c r="RWH487" s="112"/>
      <c r="RWI487" s="112"/>
      <c r="RWJ487" s="112"/>
      <c r="RWK487" s="112"/>
      <c r="RWL487" s="112"/>
      <c r="RWM487" s="112"/>
      <c r="RWN487" s="112"/>
      <c r="RWO487" s="112"/>
      <c r="RWP487" s="112"/>
      <c r="RWQ487" s="112"/>
      <c r="RWR487" s="112"/>
      <c r="RWS487" s="112"/>
      <c r="RWT487" s="112"/>
      <c r="RWU487" s="112"/>
      <c r="RWV487" s="112"/>
      <c r="RWW487" s="112"/>
      <c r="RWX487" s="112"/>
      <c r="RWY487" s="112"/>
      <c r="RWZ487" s="112"/>
      <c r="RXA487" s="112"/>
      <c r="RXB487" s="112"/>
      <c r="RXC487" s="112"/>
      <c r="RXD487" s="112"/>
      <c r="RXE487" s="112"/>
      <c r="RXF487" s="112"/>
      <c r="RXG487" s="112"/>
      <c r="RXH487" s="112"/>
      <c r="RXI487" s="112"/>
      <c r="RXJ487" s="112"/>
      <c r="RXK487" s="112"/>
      <c r="RXL487" s="112"/>
      <c r="RXM487" s="112"/>
      <c r="RXN487" s="112"/>
      <c r="RXO487" s="112"/>
      <c r="RXP487" s="112"/>
      <c r="RXQ487" s="112"/>
      <c r="RXR487" s="112"/>
      <c r="RXS487" s="112"/>
      <c r="RXT487" s="112"/>
      <c r="RXU487" s="112"/>
      <c r="RXV487" s="112"/>
      <c r="RXW487" s="112"/>
      <c r="RXX487" s="112"/>
      <c r="RXY487" s="112"/>
      <c r="RXZ487" s="112"/>
      <c r="RYA487" s="112"/>
      <c r="RYB487" s="112"/>
      <c r="RYC487" s="112"/>
      <c r="RYD487" s="112"/>
      <c r="RYE487" s="112"/>
      <c r="RYF487" s="112"/>
      <c r="RYG487" s="112"/>
      <c r="RYH487" s="112"/>
      <c r="RYI487" s="112"/>
      <c r="RYJ487" s="112"/>
      <c r="RYK487" s="112"/>
      <c r="RYL487" s="112"/>
      <c r="RYM487" s="112"/>
      <c r="RYN487" s="112"/>
      <c r="RYO487" s="112"/>
      <c r="RYP487" s="112"/>
      <c r="RYQ487" s="112"/>
      <c r="RYR487" s="112"/>
      <c r="RYS487" s="112"/>
      <c r="RYT487" s="112"/>
      <c r="RYU487" s="112"/>
      <c r="RYV487" s="112"/>
      <c r="RYW487" s="112"/>
      <c r="RYX487" s="112"/>
      <c r="RYY487" s="112"/>
      <c r="RYZ487" s="112"/>
      <c r="RZA487" s="112"/>
      <c r="RZB487" s="112"/>
      <c r="RZC487" s="112"/>
      <c r="RZD487" s="112"/>
      <c r="RZE487" s="112"/>
      <c r="RZF487" s="112"/>
      <c r="RZG487" s="112"/>
      <c r="RZH487" s="112"/>
      <c r="RZI487" s="112"/>
      <c r="RZJ487" s="112"/>
      <c r="RZK487" s="112"/>
      <c r="RZL487" s="112"/>
      <c r="RZM487" s="112"/>
      <c r="RZN487" s="112"/>
      <c r="RZO487" s="112"/>
      <c r="RZP487" s="112"/>
      <c r="RZQ487" s="112"/>
      <c r="RZR487" s="112"/>
      <c r="RZS487" s="112"/>
      <c r="RZT487" s="112"/>
      <c r="RZU487" s="112"/>
      <c r="RZV487" s="112"/>
      <c r="RZW487" s="112"/>
      <c r="RZX487" s="112"/>
      <c r="RZY487" s="112"/>
      <c r="RZZ487" s="112"/>
      <c r="SAA487" s="112"/>
      <c r="SAB487" s="112"/>
      <c r="SAC487" s="112"/>
      <c r="SAD487" s="112"/>
      <c r="SAE487" s="112"/>
      <c r="SAF487" s="112"/>
      <c r="SAG487" s="112"/>
      <c r="SAH487" s="112"/>
      <c r="SAI487" s="112"/>
      <c r="SAJ487" s="112"/>
      <c r="SAK487" s="112"/>
      <c r="SAL487" s="112"/>
      <c r="SAM487" s="112"/>
      <c r="SAN487" s="112"/>
      <c r="SAO487" s="112"/>
      <c r="SAP487" s="112"/>
      <c r="SAQ487" s="112"/>
      <c r="SAR487" s="112"/>
      <c r="SAS487" s="112"/>
      <c r="SAT487" s="112"/>
      <c r="SAU487" s="112"/>
      <c r="SAV487" s="112"/>
      <c r="SAW487" s="112"/>
      <c r="SAX487" s="112"/>
      <c r="SAY487" s="112"/>
      <c r="SAZ487" s="112"/>
      <c r="SBA487" s="112"/>
      <c r="SBB487" s="112"/>
      <c r="SBC487" s="112"/>
      <c r="SBD487" s="112"/>
      <c r="SBE487" s="112"/>
      <c r="SBF487" s="112"/>
      <c r="SBG487" s="112"/>
      <c r="SBH487" s="112"/>
      <c r="SBI487" s="112"/>
      <c r="SBJ487" s="112"/>
      <c r="SBK487" s="112"/>
      <c r="SBL487" s="112"/>
      <c r="SBM487" s="112"/>
      <c r="SBN487" s="112"/>
      <c r="SBO487" s="112"/>
      <c r="SBP487" s="112"/>
      <c r="SBQ487" s="112"/>
      <c r="SBR487" s="112"/>
      <c r="SBS487" s="112"/>
      <c r="SBT487" s="112"/>
      <c r="SBU487" s="112"/>
      <c r="SBV487" s="112"/>
      <c r="SBW487" s="112"/>
      <c r="SBX487" s="112"/>
      <c r="SBY487" s="112"/>
      <c r="SBZ487" s="112"/>
      <c r="SCA487" s="112"/>
      <c r="SCB487" s="112"/>
      <c r="SCC487" s="112"/>
      <c r="SCD487" s="112"/>
      <c r="SCE487" s="112"/>
      <c r="SCF487" s="112"/>
      <c r="SCG487" s="112"/>
      <c r="SCH487" s="112"/>
      <c r="SCI487" s="112"/>
      <c r="SCJ487" s="112"/>
      <c r="SCK487" s="112"/>
      <c r="SCL487" s="112"/>
      <c r="SCM487" s="112"/>
      <c r="SCN487" s="112"/>
      <c r="SCO487" s="112"/>
      <c r="SCP487" s="112"/>
      <c r="SCQ487" s="112"/>
      <c r="SCR487" s="112"/>
      <c r="SCS487" s="112"/>
      <c r="SCT487" s="112"/>
      <c r="SCU487" s="112"/>
      <c r="SCV487" s="112"/>
      <c r="SCW487" s="112"/>
      <c r="SCX487" s="112"/>
      <c r="SCY487" s="112"/>
      <c r="SCZ487" s="112"/>
      <c r="SDA487" s="112"/>
      <c r="SDB487" s="112"/>
      <c r="SDC487" s="112"/>
      <c r="SDD487" s="112"/>
      <c r="SDE487" s="112"/>
      <c r="SDF487" s="112"/>
      <c r="SDG487" s="112"/>
      <c r="SDH487" s="112"/>
      <c r="SDI487" s="112"/>
      <c r="SDJ487" s="112"/>
      <c r="SDK487" s="112"/>
      <c r="SDL487" s="112"/>
      <c r="SDM487" s="112"/>
      <c r="SDN487" s="112"/>
      <c r="SDO487" s="112"/>
      <c r="SDP487" s="112"/>
      <c r="SDQ487" s="112"/>
      <c r="SDR487" s="112"/>
      <c r="SDS487" s="112"/>
      <c r="SDT487" s="112"/>
      <c r="SDU487" s="112"/>
      <c r="SDV487" s="112"/>
      <c r="SDW487" s="112"/>
      <c r="SDX487" s="112"/>
      <c r="SDY487" s="112"/>
      <c r="SDZ487" s="112"/>
      <c r="SEA487" s="112"/>
      <c r="SEB487" s="112"/>
      <c r="SEC487" s="112"/>
      <c r="SED487" s="112"/>
      <c r="SEE487" s="112"/>
      <c r="SEF487" s="112"/>
      <c r="SEG487" s="112"/>
      <c r="SEH487" s="112"/>
      <c r="SEI487" s="112"/>
      <c r="SEJ487" s="112"/>
      <c r="SEK487" s="112"/>
      <c r="SEL487" s="112"/>
      <c r="SEM487" s="112"/>
      <c r="SEN487" s="112"/>
      <c r="SEO487" s="112"/>
      <c r="SEP487" s="112"/>
      <c r="SEQ487" s="112"/>
      <c r="SER487" s="112"/>
      <c r="SES487" s="112"/>
      <c r="SET487" s="112"/>
      <c r="SEU487" s="112"/>
      <c r="SEV487" s="112"/>
      <c r="SEW487" s="112"/>
      <c r="SEX487" s="112"/>
      <c r="SEY487" s="112"/>
      <c r="SEZ487" s="112"/>
      <c r="SFA487" s="112"/>
      <c r="SFB487" s="112"/>
      <c r="SFC487" s="112"/>
      <c r="SFD487" s="112"/>
      <c r="SFE487" s="112"/>
      <c r="SFF487" s="112"/>
      <c r="SFG487" s="112"/>
      <c r="SFH487" s="112"/>
      <c r="SFI487" s="112"/>
      <c r="SFJ487" s="112"/>
      <c r="SFK487" s="112"/>
      <c r="SFL487" s="112"/>
      <c r="SFM487" s="112"/>
      <c r="SFN487" s="112"/>
      <c r="SFO487" s="112"/>
      <c r="SFP487" s="112"/>
      <c r="SFQ487" s="112"/>
      <c r="SFR487" s="112"/>
      <c r="SFS487" s="112"/>
      <c r="SFT487" s="112"/>
      <c r="SFU487" s="112"/>
      <c r="SFV487" s="112"/>
      <c r="SFW487" s="112"/>
      <c r="SFX487" s="112"/>
      <c r="SFY487" s="112"/>
      <c r="SFZ487" s="112"/>
      <c r="SGA487" s="112"/>
      <c r="SGB487" s="112"/>
      <c r="SGC487" s="112"/>
      <c r="SGD487" s="112"/>
      <c r="SGE487" s="112"/>
      <c r="SGF487" s="112"/>
      <c r="SGG487" s="112"/>
      <c r="SGH487" s="112"/>
      <c r="SGI487" s="112"/>
      <c r="SGJ487" s="112"/>
      <c r="SGK487" s="112"/>
      <c r="SGL487" s="112"/>
      <c r="SGM487" s="112"/>
      <c r="SGN487" s="112"/>
      <c r="SGO487" s="112"/>
      <c r="SGP487" s="112"/>
      <c r="SGQ487" s="112"/>
      <c r="SGR487" s="112"/>
      <c r="SGS487" s="112"/>
      <c r="SGT487" s="112"/>
      <c r="SGU487" s="112"/>
      <c r="SGV487" s="112"/>
      <c r="SGW487" s="112"/>
      <c r="SGX487" s="112"/>
      <c r="SGY487" s="112"/>
      <c r="SGZ487" s="112"/>
      <c r="SHA487" s="112"/>
      <c r="SHB487" s="112"/>
      <c r="SHC487" s="112"/>
      <c r="SHD487" s="112"/>
      <c r="SHE487" s="112"/>
      <c r="SHF487" s="112"/>
      <c r="SHG487" s="112"/>
      <c r="SHH487" s="112"/>
      <c r="SHI487" s="112"/>
      <c r="SHJ487" s="112"/>
      <c r="SHK487" s="112"/>
      <c r="SHL487" s="112"/>
      <c r="SHM487" s="112"/>
      <c r="SHN487" s="112"/>
      <c r="SHO487" s="112"/>
      <c r="SHP487" s="112"/>
      <c r="SHQ487" s="112"/>
      <c r="SHR487" s="112"/>
      <c r="SHS487" s="112"/>
      <c r="SHT487" s="112"/>
      <c r="SHU487" s="112"/>
      <c r="SHV487" s="112"/>
      <c r="SHW487" s="112"/>
      <c r="SHX487" s="112"/>
      <c r="SHY487" s="112"/>
      <c r="SHZ487" s="112"/>
      <c r="SIA487" s="112"/>
      <c r="SIB487" s="112"/>
      <c r="SIC487" s="112"/>
      <c r="SID487" s="112"/>
      <c r="SIE487" s="112"/>
      <c r="SIF487" s="112"/>
      <c r="SIG487" s="112"/>
      <c r="SIH487" s="112"/>
      <c r="SII487" s="112"/>
      <c r="SIJ487" s="112"/>
      <c r="SIK487" s="112"/>
      <c r="SIL487" s="112"/>
      <c r="SIM487" s="112"/>
      <c r="SIN487" s="112"/>
      <c r="SIO487" s="112"/>
      <c r="SIP487" s="112"/>
      <c r="SIQ487" s="112"/>
      <c r="SIR487" s="112"/>
      <c r="SIS487" s="112"/>
      <c r="SIT487" s="112"/>
      <c r="SIU487" s="112"/>
      <c r="SIV487" s="112"/>
      <c r="SIW487" s="112"/>
      <c r="SIX487" s="112"/>
      <c r="SIY487" s="112"/>
      <c r="SIZ487" s="112"/>
      <c r="SJA487" s="112"/>
      <c r="SJB487" s="112"/>
      <c r="SJC487" s="112"/>
      <c r="SJD487" s="112"/>
      <c r="SJE487" s="112"/>
      <c r="SJF487" s="112"/>
      <c r="SJG487" s="112"/>
      <c r="SJH487" s="112"/>
      <c r="SJI487" s="112"/>
      <c r="SJJ487" s="112"/>
      <c r="SJK487" s="112"/>
      <c r="SJL487" s="112"/>
      <c r="SJM487" s="112"/>
      <c r="SJN487" s="112"/>
      <c r="SJO487" s="112"/>
      <c r="SJP487" s="112"/>
      <c r="SJQ487" s="112"/>
      <c r="SJR487" s="112"/>
      <c r="SJS487" s="112"/>
      <c r="SJT487" s="112"/>
      <c r="SJU487" s="112"/>
      <c r="SJV487" s="112"/>
      <c r="SJW487" s="112"/>
      <c r="SJX487" s="112"/>
      <c r="SJY487" s="112"/>
      <c r="SJZ487" s="112"/>
      <c r="SKA487" s="112"/>
      <c r="SKB487" s="112"/>
      <c r="SKC487" s="112"/>
      <c r="SKD487" s="112"/>
      <c r="SKE487" s="112"/>
      <c r="SKF487" s="112"/>
      <c r="SKG487" s="112"/>
      <c r="SKH487" s="112"/>
      <c r="SKI487" s="112"/>
      <c r="SKJ487" s="112"/>
      <c r="SKK487" s="112"/>
      <c r="SKL487" s="112"/>
      <c r="SKM487" s="112"/>
      <c r="SKN487" s="112"/>
      <c r="SKO487" s="112"/>
      <c r="SKP487" s="112"/>
      <c r="SKQ487" s="112"/>
      <c r="SKR487" s="112"/>
      <c r="SKS487" s="112"/>
      <c r="SKT487" s="112"/>
      <c r="SKU487" s="112"/>
      <c r="SKV487" s="112"/>
      <c r="SKW487" s="112"/>
      <c r="SKX487" s="112"/>
      <c r="SKY487" s="112"/>
      <c r="SKZ487" s="112"/>
      <c r="SLA487" s="112"/>
      <c r="SLB487" s="112"/>
      <c r="SLC487" s="112"/>
      <c r="SLD487" s="112"/>
      <c r="SLE487" s="112"/>
      <c r="SLF487" s="112"/>
      <c r="SLG487" s="112"/>
      <c r="SLH487" s="112"/>
      <c r="SLI487" s="112"/>
      <c r="SLJ487" s="112"/>
      <c r="SLK487" s="112"/>
      <c r="SLL487" s="112"/>
      <c r="SLM487" s="112"/>
      <c r="SLN487" s="112"/>
      <c r="SLO487" s="112"/>
      <c r="SLP487" s="112"/>
      <c r="SLQ487" s="112"/>
      <c r="SLR487" s="112"/>
      <c r="SLS487" s="112"/>
      <c r="SLT487" s="112"/>
      <c r="SLU487" s="112"/>
      <c r="SLV487" s="112"/>
      <c r="SLW487" s="112"/>
      <c r="SLX487" s="112"/>
      <c r="SLY487" s="112"/>
      <c r="SLZ487" s="112"/>
      <c r="SMA487" s="112"/>
      <c r="SMB487" s="112"/>
      <c r="SMC487" s="112"/>
      <c r="SMD487" s="112"/>
      <c r="SME487" s="112"/>
      <c r="SMF487" s="112"/>
      <c r="SMG487" s="112"/>
      <c r="SMH487" s="112"/>
      <c r="SMI487" s="112"/>
      <c r="SMJ487" s="112"/>
      <c r="SMK487" s="112"/>
      <c r="SML487" s="112"/>
      <c r="SMM487" s="112"/>
      <c r="SMN487" s="112"/>
      <c r="SMO487" s="112"/>
      <c r="SMP487" s="112"/>
      <c r="SMQ487" s="112"/>
      <c r="SMR487" s="112"/>
      <c r="SMS487" s="112"/>
      <c r="SMT487" s="112"/>
      <c r="SMU487" s="112"/>
      <c r="SMV487" s="112"/>
      <c r="SMW487" s="112"/>
      <c r="SMX487" s="112"/>
      <c r="SMY487" s="112"/>
      <c r="SMZ487" s="112"/>
      <c r="SNA487" s="112"/>
      <c r="SNB487" s="112"/>
      <c r="SNC487" s="112"/>
      <c r="SND487" s="112"/>
      <c r="SNE487" s="112"/>
      <c r="SNF487" s="112"/>
      <c r="SNG487" s="112"/>
      <c r="SNH487" s="112"/>
      <c r="SNI487" s="112"/>
      <c r="SNJ487" s="112"/>
      <c r="SNK487" s="112"/>
      <c r="SNL487" s="112"/>
      <c r="SNM487" s="112"/>
      <c r="SNN487" s="112"/>
      <c r="SNO487" s="112"/>
      <c r="SNP487" s="112"/>
      <c r="SNQ487" s="112"/>
      <c r="SNR487" s="112"/>
      <c r="SNS487" s="112"/>
      <c r="SNT487" s="112"/>
      <c r="SNU487" s="112"/>
      <c r="SNV487" s="112"/>
      <c r="SNW487" s="112"/>
      <c r="SNX487" s="112"/>
      <c r="SNY487" s="112"/>
      <c r="SNZ487" s="112"/>
      <c r="SOA487" s="112"/>
      <c r="SOB487" s="112"/>
      <c r="SOC487" s="112"/>
      <c r="SOD487" s="112"/>
      <c r="SOE487" s="112"/>
      <c r="SOF487" s="112"/>
      <c r="SOG487" s="112"/>
      <c r="SOH487" s="112"/>
      <c r="SOI487" s="112"/>
      <c r="SOJ487" s="112"/>
      <c r="SOK487" s="112"/>
      <c r="SOL487" s="112"/>
      <c r="SOM487" s="112"/>
      <c r="SON487" s="112"/>
      <c r="SOO487" s="112"/>
      <c r="SOP487" s="112"/>
      <c r="SOQ487" s="112"/>
      <c r="SOR487" s="112"/>
      <c r="SOS487" s="112"/>
      <c r="SOT487" s="112"/>
      <c r="SOU487" s="112"/>
      <c r="SOV487" s="112"/>
      <c r="SOW487" s="112"/>
      <c r="SOX487" s="112"/>
      <c r="SOY487" s="112"/>
      <c r="SOZ487" s="112"/>
      <c r="SPA487" s="112"/>
      <c r="SPB487" s="112"/>
      <c r="SPC487" s="112"/>
      <c r="SPD487" s="112"/>
      <c r="SPE487" s="112"/>
      <c r="SPF487" s="112"/>
      <c r="SPG487" s="112"/>
      <c r="SPH487" s="112"/>
      <c r="SPI487" s="112"/>
      <c r="SPJ487" s="112"/>
      <c r="SPK487" s="112"/>
      <c r="SPL487" s="112"/>
      <c r="SPM487" s="112"/>
      <c r="SPN487" s="112"/>
      <c r="SPO487" s="112"/>
      <c r="SPP487" s="112"/>
      <c r="SPQ487" s="112"/>
      <c r="SPR487" s="112"/>
      <c r="SPS487" s="112"/>
      <c r="SPT487" s="112"/>
      <c r="SPU487" s="112"/>
      <c r="SPV487" s="112"/>
      <c r="SPW487" s="112"/>
      <c r="SPX487" s="112"/>
      <c r="SPY487" s="112"/>
      <c r="SPZ487" s="112"/>
      <c r="SQA487" s="112"/>
      <c r="SQB487" s="112"/>
      <c r="SQC487" s="112"/>
      <c r="SQD487" s="112"/>
      <c r="SQE487" s="112"/>
      <c r="SQF487" s="112"/>
      <c r="SQG487" s="112"/>
      <c r="SQH487" s="112"/>
      <c r="SQI487" s="112"/>
      <c r="SQJ487" s="112"/>
      <c r="SQK487" s="112"/>
      <c r="SQL487" s="112"/>
      <c r="SQM487" s="112"/>
      <c r="SQN487" s="112"/>
      <c r="SQO487" s="112"/>
      <c r="SQP487" s="112"/>
      <c r="SQQ487" s="112"/>
      <c r="SQR487" s="112"/>
      <c r="SQS487" s="112"/>
      <c r="SQT487" s="112"/>
      <c r="SQU487" s="112"/>
      <c r="SQV487" s="112"/>
      <c r="SQW487" s="112"/>
      <c r="SQX487" s="112"/>
      <c r="SQY487" s="112"/>
      <c r="SQZ487" s="112"/>
      <c r="SRA487" s="112"/>
      <c r="SRB487" s="112"/>
      <c r="SRC487" s="112"/>
      <c r="SRD487" s="112"/>
      <c r="SRE487" s="112"/>
      <c r="SRF487" s="112"/>
      <c r="SRG487" s="112"/>
      <c r="SRH487" s="112"/>
      <c r="SRI487" s="112"/>
      <c r="SRJ487" s="112"/>
      <c r="SRK487" s="112"/>
      <c r="SRL487" s="112"/>
      <c r="SRM487" s="112"/>
      <c r="SRN487" s="112"/>
      <c r="SRO487" s="112"/>
      <c r="SRP487" s="112"/>
      <c r="SRQ487" s="112"/>
      <c r="SRR487" s="112"/>
      <c r="SRS487" s="112"/>
      <c r="SRT487" s="112"/>
      <c r="SRU487" s="112"/>
      <c r="SRV487" s="112"/>
      <c r="SRW487" s="112"/>
      <c r="SRX487" s="112"/>
      <c r="SRY487" s="112"/>
      <c r="SRZ487" s="112"/>
      <c r="SSA487" s="112"/>
      <c r="SSB487" s="112"/>
      <c r="SSC487" s="112"/>
      <c r="SSD487" s="112"/>
      <c r="SSE487" s="112"/>
      <c r="SSF487" s="112"/>
      <c r="SSG487" s="112"/>
      <c r="SSH487" s="112"/>
      <c r="SSI487" s="112"/>
      <c r="SSJ487" s="112"/>
      <c r="SSK487" s="112"/>
      <c r="SSL487" s="112"/>
      <c r="SSM487" s="112"/>
      <c r="SSN487" s="112"/>
      <c r="SSO487" s="112"/>
      <c r="SSP487" s="112"/>
      <c r="SSQ487" s="112"/>
      <c r="SSR487" s="112"/>
      <c r="SSS487" s="112"/>
      <c r="SST487" s="112"/>
      <c r="SSU487" s="112"/>
      <c r="SSV487" s="112"/>
      <c r="SSW487" s="112"/>
      <c r="SSX487" s="112"/>
      <c r="SSY487" s="112"/>
      <c r="SSZ487" s="112"/>
      <c r="STA487" s="112"/>
      <c r="STB487" s="112"/>
      <c r="STC487" s="112"/>
      <c r="STD487" s="112"/>
      <c r="STE487" s="112"/>
      <c r="STF487" s="112"/>
      <c r="STG487" s="112"/>
      <c r="STH487" s="112"/>
      <c r="STI487" s="112"/>
      <c r="STJ487" s="112"/>
      <c r="STK487" s="112"/>
      <c r="STL487" s="112"/>
      <c r="STM487" s="112"/>
      <c r="STN487" s="112"/>
      <c r="STO487" s="112"/>
      <c r="STP487" s="112"/>
      <c r="STQ487" s="112"/>
      <c r="STR487" s="112"/>
      <c r="STS487" s="112"/>
      <c r="STT487" s="112"/>
      <c r="STU487" s="112"/>
      <c r="STV487" s="112"/>
      <c r="STW487" s="112"/>
      <c r="STX487" s="112"/>
      <c r="STY487" s="112"/>
      <c r="STZ487" s="112"/>
      <c r="SUA487" s="112"/>
      <c r="SUB487" s="112"/>
      <c r="SUC487" s="112"/>
      <c r="SUD487" s="112"/>
      <c r="SUE487" s="112"/>
      <c r="SUF487" s="112"/>
      <c r="SUG487" s="112"/>
      <c r="SUH487" s="112"/>
      <c r="SUI487" s="112"/>
      <c r="SUJ487" s="112"/>
      <c r="SUK487" s="112"/>
      <c r="SUL487" s="112"/>
      <c r="SUM487" s="112"/>
      <c r="SUN487" s="112"/>
      <c r="SUO487" s="112"/>
      <c r="SUP487" s="112"/>
      <c r="SUQ487" s="112"/>
      <c r="SUR487" s="112"/>
      <c r="SUS487" s="112"/>
      <c r="SUT487" s="112"/>
      <c r="SUU487" s="112"/>
      <c r="SUV487" s="112"/>
      <c r="SUW487" s="112"/>
      <c r="SUX487" s="112"/>
      <c r="SUY487" s="112"/>
      <c r="SUZ487" s="112"/>
      <c r="SVA487" s="112"/>
      <c r="SVB487" s="112"/>
      <c r="SVC487" s="112"/>
      <c r="SVD487" s="112"/>
      <c r="SVE487" s="112"/>
      <c r="SVF487" s="112"/>
      <c r="SVG487" s="112"/>
      <c r="SVH487" s="112"/>
      <c r="SVI487" s="112"/>
      <c r="SVJ487" s="112"/>
      <c r="SVK487" s="112"/>
      <c r="SVL487" s="112"/>
      <c r="SVM487" s="112"/>
      <c r="SVN487" s="112"/>
      <c r="SVO487" s="112"/>
      <c r="SVP487" s="112"/>
      <c r="SVQ487" s="112"/>
      <c r="SVR487" s="112"/>
      <c r="SVS487" s="112"/>
      <c r="SVT487" s="112"/>
      <c r="SVU487" s="112"/>
      <c r="SVV487" s="112"/>
      <c r="SVW487" s="112"/>
      <c r="SVX487" s="112"/>
      <c r="SVY487" s="112"/>
      <c r="SVZ487" s="112"/>
      <c r="SWA487" s="112"/>
      <c r="SWB487" s="112"/>
      <c r="SWC487" s="112"/>
      <c r="SWD487" s="112"/>
      <c r="SWE487" s="112"/>
      <c r="SWF487" s="112"/>
      <c r="SWG487" s="112"/>
      <c r="SWH487" s="112"/>
      <c r="SWI487" s="112"/>
      <c r="SWJ487" s="112"/>
      <c r="SWK487" s="112"/>
      <c r="SWL487" s="112"/>
      <c r="SWM487" s="112"/>
      <c r="SWN487" s="112"/>
      <c r="SWO487" s="112"/>
      <c r="SWP487" s="112"/>
      <c r="SWQ487" s="112"/>
      <c r="SWR487" s="112"/>
      <c r="SWS487" s="112"/>
      <c r="SWT487" s="112"/>
      <c r="SWU487" s="112"/>
      <c r="SWV487" s="112"/>
      <c r="SWW487" s="112"/>
      <c r="SWX487" s="112"/>
      <c r="SWY487" s="112"/>
      <c r="SWZ487" s="112"/>
      <c r="SXA487" s="112"/>
      <c r="SXB487" s="112"/>
      <c r="SXC487" s="112"/>
      <c r="SXD487" s="112"/>
      <c r="SXE487" s="112"/>
      <c r="SXF487" s="112"/>
      <c r="SXG487" s="112"/>
      <c r="SXH487" s="112"/>
      <c r="SXI487" s="112"/>
      <c r="SXJ487" s="112"/>
      <c r="SXK487" s="112"/>
      <c r="SXL487" s="112"/>
      <c r="SXM487" s="112"/>
      <c r="SXN487" s="112"/>
      <c r="SXO487" s="112"/>
      <c r="SXP487" s="112"/>
      <c r="SXQ487" s="112"/>
      <c r="SXR487" s="112"/>
      <c r="SXS487" s="112"/>
      <c r="SXT487" s="112"/>
      <c r="SXU487" s="112"/>
      <c r="SXV487" s="112"/>
      <c r="SXW487" s="112"/>
      <c r="SXX487" s="112"/>
      <c r="SXY487" s="112"/>
      <c r="SXZ487" s="112"/>
      <c r="SYA487" s="112"/>
      <c r="SYB487" s="112"/>
      <c r="SYC487" s="112"/>
      <c r="SYD487" s="112"/>
      <c r="SYE487" s="112"/>
      <c r="SYF487" s="112"/>
      <c r="SYG487" s="112"/>
      <c r="SYH487" s="112"/>
      <c r="SYI487" s="112"/>
      <c r="SYJ487" s="112"/>
      <c r="SYK487" s="112"/>
      <c r="SYL487" s="112"/>
      <c r="SYM487" s="112"/>
      <c r="SYN487" s="112"/>
      <c r="SYO487" s="112"/>
      <c r="SYP487" s="112"/>
      <c r="SYQ487" s="112"/>
      <c r="SYR487" s="112"/>
      <c r="SYS487" s="112"/>
      <c r="SYT487" s="112"/>
      <c r="SYU487" s="112"/>
      <c r="SYV487" s="112"/>
      <c r="SYW487" s="112"/>
      <c r="SYX487" s="112"/>
      <c r="SYY487" s="112"/>
      <c r="SYZ487" s="112"/>
      <c r="SZA487" s="112"/>
      <c r="SZB487" s="112"/>
      <c r="SZC487" s="112"/>
      <c r="SZD487" s="112"/>
      <c r="SZE487" s="112"/>
      <c r="SZF487" s="112"/>
      <c r="SZG487" s="112"/>
      <c r="SZH487" s="112"/>
      <c r="SZI487" s="112"/>
      <c r="SZJ487" s="112"/>
      <c r="SZK487" s="112"/>
      <c r="SZL487" s="112"/>
      <c r="SZM487" s="112"/>
      <c r="SZN487" s="112"/>
      <c r="SZO487" s="112"/>
      <c r="SZP487" s="112"/>
      <c r="SZQ487" s="112"/>
      <c r="SZR487" s="112"/>
      <c r="SZS487" s="112"/>
      <c r="SZT487" s="112"/>
      <c r="SZU487" s="112"/>
      <c r="SZV487" s="112"/>
      <c r="SZW487" s="112"/>
      <c r="SZX487" s="112"/>
      <c r="SZY487" s="112"/>
      <c r="SZZ487" s="112"/>
      <c r="TAA487" s="112"/>
      <c r="TAB487" s="112"/>
      <c r="TAC487" s="112"/>
      <c r="TAD487" s="112"/>
      <c r="TAE487" s="112"/>
      <c r="TAF487" s="112"/>
      <c r="TAG487" s="112"/>
      <c r="TAH487" s="112"/>
      <c r="TAI487" s="112"/>
      <c r="TAJ487" s="112"/>
      <c r="TAK487" s="112"/>
      <c r="TAL487" s="112"/>
      <c r="TAM487" s="112"/>
      <c r="TAN487" s="112"/>
      <c r="TAO487" s="112"/>
      <c r="TAP487" s="112"/>
      <c r="TAQ487" s="112"/>
      <c r="TAR487" s="112"/>
      <c r="TAS487" s="112"/>
      <c r="TAT487" s="112"/>
      <c r="TAU487" s="112"/>
      <c r="TAV487" s="112"/>
      <c r="TAW487" s="112"/>
      <c r="TAX487" s="112"/>
      <c r="TAY487" s="112"/>
      <c r="TAZ487" s="112"/>
      <c r="TBA487" s="112"/>
      <c r="TBB487" s="112"/>
      <c r="TBC487" s="112"/>
      <c r="TBD487" s="112"/>
      <c r="TBE487" s="112"/>
      <c r="TBF487" s="112"/>
      <c r="TBG487" s="112"/>
      <c r="TBH487" s="112"/>
      <c r="TBI487" s="112"/>
      <c r="TBJ487" s="112"/>
      <c r="TBK487" s="112"/>
      <c r="TBL487" s="112"/>
      <c r="TBM487" s="112"/>
      <c r="TBN487" s="112"/>
      <c r="TBO487" s="112"/>
      <c r="TBP487" s="112"/>
      <c r="TBQ487" s="112"/>
      <c r="TBR487" s="112"/>
      <c r="TBS487" s="112"/>
      <c r="TBT487" s="112"/>
      <c r="TBU487" s="112"/>
      <c r="TBV487" s="112"/>
      <c r="TBW487" s="112"/>
      <c r="TBX487" s="112"/>
      <c r="TBY487" s="112"/>
      <c r="TBZ487" s="112"/>
      <c r="TCA487" s="112"/>
      <c r="TCB487" s="112"/>
      <c r="TCC487" s="112"/>
      <c r="TCD487" s="112"/>
      <c r="TCE487" s="112"/>
      <c r="TCF487" s="112"/>
      <c r="TCG487" s="112"/>
      <c r="TCH487" s="112"/>
      <c r="TCI487" s="112"/>
      <c r="TCJ487" s="112"/>
      <c r="TCK487" s="112"/>
      <c r="TCL487" s="112"/>
      <c r="TCM487" s="112"/>
      <c r="TCN487" s="112"/>
      <c r="TCO487" s="112"/>
      <c r="TCP487" s="112"/>
      <c r="TCQ487" s="112"/>
      <c r="TCR487" s="112"/>
      <c r="TCS487" s="112"/>
      <c r="TCT487" s="112"/>
      <c r="TCU487" s="112"/>
      <c r="TCV487" s="112"/>
      <c r="TCW487" s="112"/>
      <c r="TCX487" s="112"/>
      <c r="TCY487" s="112"/>
      <c r="TCZ487" s="112"/>
      <c r="TDA487" s="112"/>
      <c r="TDB487" s="112"/>
      <c r="TDC487" s="112"/>
      <c r="TDD487" s="112"/>
      <c r="TDE487" s="112"/>
      <c r="TDF487" s="112"/>
      <c r="TDG487" s="112"/>
      <c r="TDH487" s="112"/>
      <c r="TDI487" s="112"/>
      <c r="TDJ487" s="112"/>
      <c r="TDK487" s="112"/>
      <c r="TDL487" s="112"/>
      <c r="TDM487" s="112"/>
      <c r="TDN487" s="112"/>
      <c r="TDO487" s="112"/>
      <c r="TDP487" s="112"/>
      <c r="TDQ487" s="112"/>
      <c r="TDR487" s="112"/>
      <c r="TDS487" s="112"/>
      <c r="TDT487" s="112"/>
      <c r="TDU487" s="112"/>
      <c r="TDV487" s="112"/>
      <c r="TDW487" s="112"/>
      <c r="TDX487" s="112"/>
      <c r="TDY487" s="112"/>
      <c r="TDZ487" s="112"/>
      <c r="TEA487" s="112"/>
      <c r="TEB487" s="112"/>
      <c r="TEC487" s="112"/>
      <c r="TED487" s="112"/>
      <c r="TEE487" s="112"/>
      <c r="TEF487" s="112"/>
      <c r="TEG487" s="112"/>
      <c r="TEH487" s="112"/>
      <c r="TEI487" s="112"/>
      <c r="TEJ487" s="112"/>
      <c r="TEK487" s="112"/>
      <c r="TEL487" s="112"/>
      <c r="TEM487" s="112"/>
      <c r="TEN487" s="112"/>
      <c r="TEO487" s="112"/>
      <c r="TEP487" s="112"/>
      <c r="TEQ487" s="112"/>
      <c r="TER487" s="112"/>
      <c r="TES487" s="112"/>
      <c r="TET487" s="112"/>
      <c r="TEU487" s="112"/>
      <c r="TEV487" s="112"/>
      <c r="TEW487" s="112"/>
      <c r="TEX487" s="112"/>
      <c r="TEY487" s="112"/>
      <c r="TEZ487" s="112"/>
      <c r="TFA487" s="112"/>
      <c r="TFB487" s="112"/>
      <c r="TFC487" s="112"/>
      <c r="TFD487" s="112"/>
      <c r="TFE487" s="112"/>
      <c r="TFF487" s="112"/>
      <c r="TFG487" s="112"/>
      <c r="TFH487" s="112"/>
      <c r="TFI487" s="112"/>
      <c r="TFJ487" s="112"/>
      <c r="TFK487" s="112"/>
      <c r="TFL487" s="112"/>
      <c r="TFM487" s="112"/>
      <c r="TFN487" s="112"/>
      <c r="TFO487" s="112"/>
      <c r="TFP487" s="112"/>
      <c r="TFQ487" s="112"/>
      <c r="TFR487" s="112"/>
      <c r="TFS487" s="112"/>
      <c r="TFT487" s="112"/>
      <c r="TFU487" s="112"/>
      <c r="TFV487" s="112"/>
      <c r="TFW487" s="112"/>
      <c r="TFX487" s="112"/>
      <c r="TFY487" s="112"/>
      <c r="TFZ487" s="112"/>
      <c r="TGA487" s="112"/>
      <c r="TGB487" s="112"/>
      <c r="TGC487" s="112"/>
      <c r="TGD487" s="112"/>
      <c r="TGE487" s="112"/>
      <c r="TGF487" s="112"/>
      <c r="TGG487" s="112"/>
      <c r="TGH487" s="112"/>
      <c r="TGI487" s="112"/>
      <c r="TGJ487" s="112"/>
      <c r="TGK487" s="112"/>
      <c r="TGL487" s="112"/>
      <c r="TGM487" s="112"/>
      <c r="TGN487" s="112"/>
      <c r="TGO487" s="112"/>
      <c r="TGP487" s="112"/>
      <c r="TGQ487" s="112"/>
      <c r="TGR487" s="112"/>
      <c r="TGS487" s="112"/>
      <c r="TGT487" s="112"/>
      <c r="TGU487" s="112"/>
      <c r="TGV487" s="112"/>
      <c r="TGW487" s="112"/>
      <c r="TGX487" s="112"/>
      <c r="TGY487" s="112"/>
      <c r="TGZ487" s="112"/>
      <c r="THA487" s="112"/>
      <c r="THB487" s="112"/>
      <c r="THC487" s="112"/>
      <c r="THD487" s="112"/>
      <c r="THE487" s="112"/>
      <c r="THF487" s="112"/>
      <c r="THG487" s="112"/>
      <c r="THH487" s="112"/>
      <c r="THI487" s="112"/>
      <c r="THJ487" s="112"/>
      <c r="THK487" s="112"/>
      <c r="THL487" s="112"/>
      <c r="THM487" s="112"/>
      <c r="THN487" s="112"/>
      <c r="THO487" s="112"/>
      <c r="THP487" s="112"/>
      <c r="THQ487" s="112"/>
      <c r="THR487" s="112"/>
      <c r="THS487" s="112"/>
      <c r="THT487" s="112"/>
      <c r="THU487" s="112"/>
      <c r="THV487" s="112"/>
      <c r="THW487" s="112"/>
      <c r="THX487" s="112"/>
      <c r="THY487" s="112"/>
      <c r="THZ487" s="112"/>
      <c r="TIA487" s="112"/>
      <c r="TIB487" s="112"/>
      <c r="TIC487" s="112"/>
      <c r="TID487" s="112"/>
      <c r="TIE487" s="112"/>
      <c r="TIF487" s="112"/>
      <c r="TIG487" s="112"/>
      <c r="TIH487" s="112"/>
      <c r="TII487" s="112"/>
      <c r="TIJ487" s="112"/>
      <c r="TIK487" s="112"/>
      <c r="TIL487" s="112"/>
      <c r="TIM487" s="112"/>
      <c r="TIN487" s="112"/>
      <c r="TIO487" s="112"/>
      <c r="TIP487" s="112"/>
      <c r="TIQ487" s="112"/>
      <c r="TIR487" s="112"/>
      <c r="TIS487" s="112"/>
      <c r="TIT487" s="112"/>
      <c r="TIU487" s="112"/>
      <c r="TIV487" s="112"/>
      <c r="TIW487" s="112"/>
      <c r="TIX487" s="112"/>
      <c r="TIY487" s="112"/>
      <c r="TIZ487" s="112"/>
      <c r="TJA487" s="112"/>
      <c r="TJB487" s="112"/>
      <c r="TJC487" s="112"/>
      <c r="TJD487" s="112"/>
      <c r="TJE487" s="112"/>
      <c r="TJF487" s="112"/>
      <c r="TJG487" s="112"/>
      <c r="TJH487" s="112"/>
      <c r="TJI487" s="112"/>
      <c r="TJJ487" s="112"/>
      <c r="TJK487" s="112"/>
      <c r="TJL487" s="112"/>
      <c r="TJM487" s="112"/>
      <c r="TJN487" s="112"/>
      <c r="TJO487" s="112"/>
      <c r="TJP487" s="112"/>
      <c r="TJQ487" s="112"/>
      <c r="TJR487" s="112"/>
      <c r="TJS487" s="112"/>
      <c r="TJT487" s="112"/>
      <c r="TJU487" s="112"/>
      <c r="TJV487" s="112"/>
      <c r="TJW487" s="112"/>
      <c r="TJX487" s="112"/>
      <c r="TJY487" s="112"/>
      <c r="TJZ487" s="112"/>
      <c r="TKA487" s="112"/>
      <c r="TKB487" s="112"/>
      <c r="TKC487" s="112"/>
      <c r="TKD487" s="112"/>
      <c r="TKE487" s="112"/>
      <c r="TKF487" s="112"/>
      <c r="TKG487" s="112"/>
      <c r="TKH487" s="112"/>
      <c r="TKI487" s="112"/>
      <c r="TKJ487" s="112"/>
      <c r="TKK487" s="112"/>
      <c r="TKL487" s="112"/>
      <c r="TKM487" s="112"/>
      <c r="TKN487" s="112"/>
      <c r="TKO487" s="112"/>
      <c r="TKP487" s="112"/>
      <c r="TKQ487" s="112"/>
      <c r="TKR487" s="112"/>
      <c r="TKS487" s="112"/>
      <c r="TKT487" s="112"/>
      <c r="TKU487" s="112"/>
      <c r="TKV487" s="112"/>
      <c r="TKW487" s="112"/>
      <c r="TKX487" s="112"/>
      <c r="TKY487" s="112"/>
      <c r="TKZ487" s="112"/>
      <c r="TLA487" s="112"/>
      <c r="TLB487" s="112"/>
      <c r="TLC487" s="112"/>
      <c r="TLD487" s="112"/>
      <c r="TLE487" s="112"/>
      <c r="TLF487" s="112"/>
      <c r="TLG487" s="112"/>
      <c r="TLH487" s="112"/>
      <c r="TLI487" s="112"/>
      <c r="TLJ487" s="112"/>
      <c r="TLK487" s="112"/>
      <c r="TLL487" s="112"/>
      <c r="TLM487" s="112"/>
      <c r="TLN487" s="112"/>
      <c r="TLO487" s="112"/>
      <c r="TLP487" s="112"/>
      <c r="TLQ487" s="112"/>
      <c r="TLR487" s="112"/>
      <c r="TLS487" s="112"/>
      <c r="TLT487" s="112"/>
      <c r="TLU487" s="112"/>
      <c r="TLV487" s="112"/>
      <c r="TLW487" s="112"/>
      <c r="TLX487" s="112"/>
      <c r="TLY487" s="112"/>
      <c r="TLZ487" s="112"/>
      <c r="TMA487" s="112"/>
      <c r="TMB487" s="112"/>
      <c r="TMC487" s="112"/>
      <c r="TMD487" s="112"/>
      <c r="TME487" s="112"/>
      <c r="TMF487" s="112"/>
      <c r="TMG487" s="112"/>
      <c r="TMH487" s="112"/>
      <c r="TMI487" s="112"/>
      <c r="TMJ487" s="112"/>
      <c r="TMK487" s="112"/>
      <c r="TML487" s="112"/>
      <c r="TMM487" s="112"/>
      <c r="TMN487" s="112"/>
      <c r="TMO487" s="112"/>
      <c r="TMP487" s="112"/>
      <c r="TMQ487" s="112"/>
      <c r="TMR487" s="112"/>
      <c r="TMS487" s="112"/>
      <c r="TMT487" s="112"/>
      <c r="TMU487" s="112"/>
      <c r="TMV487" s="112"/>
      <c r="TMW487" s="112"/>
      <c r="TMX487" s="112"/>
      <c r="TMY487" s="112"/>
      <c r="TMZ487" s="112"/>
      <c r="TNA487" s="112"/>
      <c r="TNB487" s="112"/>
      <c r="TNC487" s="112"/>
      <c r="TND487" s="112"/>
      <c r="TNE487" s="112"/>
      <c r="TNF487" s="112"/>
      <c r="TNG487" s="112"/>
      <c r="TNH487" s="112"/>
      <c r="TNI487" s="112"/>
      <c r="TNJ487" s="112"/>
      <c r="TNK487" s="112"/>
      <c r="TNL487" s="112"/>
      <c r="TNM487" s="112"/>
      <c r="TNN487" s="112"/>
      <c r="TNO487" s="112"/>
      <c r="TNP487" s="112"/>
      <c r="TNQ487" s="112"/>
      <c r="TNR487" s="112"/>
      <c r="TNS487" s="112"/>
      <c r="TNT487" s="112"/>
      <c r="TNU487" s="112"/>
      <c r="TNV487" s="112"/>
      <c r="TNW487" s="112"/>
      <c r="TNX487" s="112"/>
      <c r="TNY487" s="112"/>
      <c r="TNZ487" s="112"/>
      <c r="TOA487" s="112"/>
      <c r="TOB487" s="112"/>
      <c r="TOC487" s="112"/>
      <c r="TOD487" s="112"/>
      <c r="TOE487" s="112"/>
      <c r="TOF487" s="112"/>
      <c r="TOG487" s="112"/>
      <c r="TOH487" s="112"/>
      <c r="TOI487" s="112"/>
      <c r="TOJ487" s="112"/>
      <c r="TOK487" s="112"/>
      <c r="TOL487" s="112"/>
      <c r="TOM487" s="112"/>
      <c r="TON487" s="112"/>
      <c r="TOO487" s="112"/>
      <c r="TOP487" s="112"/>
      <c r="TOQ487" s="112"/>
      <c r="TOR487" s="112"/>
      <c r="TOS487" s="112"/>
      <c r="TOT487" s="112"/>
      <c r="TOU487" s="112"/>
      <c r="TOV487" s="112"/>
      <c r="TOW487" s="112"/>
      <c r="TOX487" s="112"/>
      <c r="TOY487" s="112"/>
      <c r="TOZ487" s="112"/>
      <c r="TPA487" s="112"/>
      <c r="TPB487" s="112"/>
      <c r="TPC487" s="112"/>
      <c r="TPD487" s="112"/>
      <c r="TPE487" s="112"/>
      <c r="TPF487" s="112"/>
      <c r="TPG487" s="112"/>
      <c r="TPH487" s="112"/>
      <c r="TPI487" s="112"/>
      <c r="TPJ487" s="112"/>
      <c r="TPK487" s="112"/>
      <c r="TPL487" s="112"/>
      <c r="TPM487" s="112"/>
      <c r="TPN487" s="112"/>
      <c r="TPO487" s="112"/>
      <c r="TPP487" s="112"/>
      <c r="TPQ487" s="112"/>
      <c r="TPR487" s="112"/>
      <c r="TPS487" s="112"/>
      <c r="TPT487" s="112"/>
      <c r="TPU487" s="112"/>
      <c r="TPV487" s="112"/>
      <c r="TPW487" s="112"/>
      <c r="TPX487" s="112"/>
      <c r="TPY487" s="112"/>
      <c r="TPZ487" s="112"/>
      <c r="TQA487" s="112"/>
      <c r="TQB487" s="112"/>
      <c r="TQC487" s="112"/>
      <c r="TQD487" s="112"/>
      <c r="TQE487" s="112"/>
      <c r="TQF487" s="112"/>
      <c r="TQG487" s="112"/>
      <c r="TQH487" s="112"/>
      <c r="TQI487" s="112"/>
      <c r="TQJ487" s="112"/>
      <c r="TQK487" s="112"/>
      <c r="TQL487" s="112"/>
      <c r="TQM487" s="112"/>
      <c r="TQN487" s="112"/>
      <c r="TQO487" s="112"/>
      <c r="TQP487" s="112"/>
      <c r="TQQ487" s="112"/>
      <c r="TQR487" s="112"/>
      <c r="TQS487" s="112"/>
      <c r="TQT487" s="112"/>
      <c r="TQU487" s="112"/>
      <c r="TQV487" s="112"/>
      <c r="TQW487" s="112"/>
      <c r="TQX487" s="112"/>
      <c r="TQY487" s="112"/>
      <c r="TQZ487" s="112"/>
      <c r="TRA487" s="112"/>
      <c r="TRB487" s="112"/>
      <c r="TRC487" s="112"/>
      <c r="TRD487" s="112"/>
      <c r="TRE487" s="112"/>
      <c r="TRF487" s="112"/>
      <c r="TRG487" s="112"/>
      <c r="TRH487" s="112"/>
      <c r="TRI487" s="112"/>
      <c r="TRJ487" s="112"/>
      <c r="TRK487" s="112"/>
      <c r="TRL487" s="112"/>
      <c r="TRM487" s="112"/>
      <c r="TRN487" s="112"/>
      <c r="TRO487" s="112"/>
      <c r="TRP487" s="112"/>
      <c r="TRQ487" s="112"/>
      <c r="TRR487" s="112"/>
      <c r="TRS487" s="112"/>
      <c r="TRT487" s="112"/>
      <c r="TRU487" s="112"/>
      <c r="TRV487" s="112"/>
      <c r="TRW487" s="112"/>
      <c r="TRX487" s="112"/>
      <c r="TRY487" s="112"/>
      <c r="TRZ487" s="112"/>
      <c r="TSA487" s="112"/>
      <c r="TSB487" s="112"/>
      <c r="TSC487" s="112"/>
      <c r="TSD487" s="112"/>
      <c r="TSE487" s="112"/>
      <c r="TSF487" s="112"/>
      <c r="TSG487" s="112"/>
      <c r="TSH487" s="112"/>
      <c r="TSI487" s="112"/>
      <c r="TSJ487" s="112"/>
      <c r="TSK487" s="112"/>
      <c r="TSL487" s="112"/>
      <c r="TSM487" s="112"/>
      <c r="TSN487" s="112"/>
      <c r="TSO487" s="112"/>
      <c r="TSP487" s="112"/>
      <c r="TSQ487" s="112"/>
      <c r="TSR487" s="112"/>
      <c r="TSS487" s="112"/>
      <c r="TST487" s="112"/>
      <c r="TSU487" s="112"/>
      <c r="TSV487" s="112"/>
      <c r="TSW487" s="112"/>
      <c r="TSX487" s="112"/>
      <c r="TSY487" s="112"/>
      <c r="TSZ487" s="112"/>
      <c r="TTA487" s="112"/>
      <c r="TTB487" s="112"/>
      <c r="TTC487" s="112"/>
      <c r="TTD487" s="112"/>
      <c r="TTE487" s="112"/>
      <c r="TTF487" s="112"/>
      <c r="TTG487" s="112"/>
      <c r="TTH487" s="112"/>
      <c r="TTI487" s="112"/>
      <c r="TTJ487" s="112"/>
      <c r="TTK487" s="112"/>
      <c r="TTL487" s="112"/>
      <c r="TTM487" s="112"/>
      <c r="TTN487" s="112"/>
      <c r="TTO487" s="112"/>
      <c r="TTP487" s="112"/>
      <c r="TTQ487" s="112"/>
      <c r="TTR487" s="112"/>
      <c r="TTS487" s="112"/>
      <c r="TTT487" s="112"/>
      <c r="TTU487" s="112"/>
      <c r="TTV487" s="112"/>
      <c r="TTW487" s="112"/>
      <c r="TTX487" s="112"/>
      <c r="TTY487" s="112"/>
      <c r="TTZ487" s="112"/>
      <c r="TUA487" s="112"/>
      <c r="TUB487" s="112"/>
      <c r="TUC487" s="112"/>
      <c r="TUD487" s="112"/>
      <c r="TUE487" s="112"/>
      <c r="TUF487" s="112"/>
      <c r="TUG487" s="112"/>
      <c r="TUH487" s="112"/>
      <c r="TUI487" s="112"/>
      <c r="TUJ487" s="112"/>
      <c r="TUK487" s="112"/>
      <c r="TUL487" s="112"/>
      <c r="TUM487" s="112"/>
      <c r="TUN487" s="112"/>
      <c r="TUO487" s="112"/>
      <c r="TUP487" s="112"/>
      <c r="TUQ487" s="112"/>
      <c r="TUR487" s="112"/>
      <c r="TUS487" s="112"/>
      <c r="TUT487" s="112"/>
      <c r="TUU487" s="112"/>
      <c r="TUV487" s="112"/>
      <c r="TUW487" s="112"/>
      <c r="TUX487" s="112"/>
      <c r="TUY487" s="112"/>
      <c r="TUZ487" s="112"/>
      <c r="TVA487" s="112"/>
      <c r="TVB487" s="112"/>
      <c r="TVC487" s="112"/>
      <c r="TVD487" s="112"/>
      <c r="TVE487" s="112"/>
      <c r="TVF487" s="112"/>
      <c r="TVG487" s="112"/>
      <c r="TVH487" s="112"/>
      <c r="TVI487" s="112"/>
      <c r="TVJ487" s="112"/>
      <c r="TVK487" s="112"/>
      <c r="TVL487" s="112"/>
      <c r="TVM487" s="112"/>
      <c r="TVN487" s="112"/>
      <c r="TVO487" s="112"/>
      <c r="TVP487" s="112"/>
      <c r="TVQ487" s="112"/>
      <c r="TVR487" s="112"/>
      <c r="TVS487" s="112"/>
      <c r="TVT487" s="112"/>
      <c r="TVU487" s="112"/>
      <c r="TVV487" s="112"/>
      <c r="TVW487" s="112"/>
      <c r="TVX487" s="112"/>
      <c r="TVY487" s="112"/>
      <c r="TVZ487" s="112"/>
      <c r="TWA487" s="112"/>
      <c r="TWB487" s="112"/>
      <c r="TWC487" s="112"/>
      <c r="TWD487" s="112"/>
      <c r="TWE487" s="112"/>
      <c r="TWF487" s="112"/>
      <c r="TWG487" s="112"/>
      <c r="TWH487" s="112"/>
      <c r="TWI487" s="112"/>
      <c r="TWJ487" s="112"/>
      <c r="TWK487" s="112"/>
      <c r="TWL487" s="112"/>
      <c r="TWM487" s="112"/>
      <c r="TWN487" s="112"/>
      <c r="TWO487" s="112"/>
      <c r="TWP487" s="112"/>
      <c r="TWQ487" s="112"/>
      <c r="TWR487" s="112"/>
      <c r="TWS487" s="112"/>
      <c r="TWT487" s="112"/>
      <c r="TWU487" s="112"/>
      <c r="TWV487" s="112"/>
      <c r="TWW487" s="112"/>
      <c r="TWX487" s="112"/>
      <c r="TWY487" s="112"/>
      <c r="TWZ487" s="112"/>
      <c r="TXA487" s="112"/>
      <c r="TXB487" s="112"/>
      <c r="TXC487" s="112"/>
      <c r="TXD487" s="112"/>
      <c r="TXE487" s="112"/>
      <c r="TXF487" s="112"/>
      <c r="TXG487" s="112"/>
      <c r="TXH487" s="112"/>
      <c r="TXI487" s="112"/>
      <c r="TXJ487" s="112"/>
      <c r="TXK487" s="112"/>
      <c r="TXL487" s="112"/>
      <c r="TXM487" s="112"/>
      <c r="TXN487" s="112"/>
      <c r="TXO487" s="112"/>
      <c r="TXP487" s="112"/>
      <c r="TXQ487" s="112"/>
      <c r="TXR487" s="112"/>
      <c r="TXS487" s="112"/>
      <c r="TXT487" s="112"/>
      <c r="TXU487" s="112"/>
      <c r="TXV487" s="112"/>
      <c r="TXW487" s="112"/>
      <c r="TXX487" s="112"/>
      <c r="TXY487" s="112"/>
      <c r="TXZ487" s="112"/>
      <c r="TYA487" s="112"/>
      <c r="TYB487" s="112"/>
      <c r="TYC487" s="112"/>
      <c r="TYD487" s="112"/>
      <c r="TYE487" s="112"/>
      <c r="TYF487" s="112"/>
      <c r="TYG487" s="112"/>
      <c r="TYH487" s="112"/>
      <c r="TYI487" s="112"/>
      <c r="TYJ487" s="112"/>
      <c r="TYK487" s="112"/>
      <c r="TYL487" s="112"/>
      <c r="TYM487" s="112"/>
      <c r="TYN487" s="112"/>
      <c r="TYO487" s="112"/>
      <c r="TYP487" s="112"/>
      <c r="TYQ487" s="112"/>
      <c r="TYR487" s="112"/>
      <c r="TYS487" s="112"/>
      <c r="TYT487" s="112"/>
      <c r="TYU487" s="112"/>
      <c r="TYV487" s="112"/>
      <c r="TYW487" s="112"/>
      <c r="TYX487" s="112"/>
      <c r="TYY487" s="112"/>
      <c r="TYZ487" s="112"/>
      <c r="TZA487" s="112"/>
      <c r="TZB487" s="112"/>
      <c r="TZC487" s="112"/>
      <c r="TZD487" s="112"/>
      <c r="TZE487" s="112"/>
      <c r="TZF487" s="112"/>
      <c r="TZG487" s="112"/>
      <c r="TZH487" s="112"/>
      <c r="TZI487" s="112"/>
      <c r="TZJ487" s="112"/>
      <c r="TZK487" s="112"/>
      <c r="TZL487" s="112"/>
      <c r="TZM487" s="112"/>
      <c r="TZN487" s="112"/>
      <c r="TZO487" s="112"/>
      <c r="TZP487" s="112"/>
      <c r="TZQ487" s="112"/>
      <c r="TZR487" s="112"/>
      <c r="TZS487" s="112"/>
      <c r="TZT487" s="112"/>
      <c r="TZU487" s="112"/>
      <c r="TZV487" s="112"/>
      <c r="TZW487" s="112"/>
      <c r="TZX487" s="112"/>
      <c r="TZY487" s="112"/>
      <c r="TZZ487" s="112"/>
      <c r="UAA487" s="112"/>
      <c r="UAB487" s="112"/>
      <c r="UAC487" s="112"/>
      <c r="UAD487" s="112"/>
      <c r="UAE487" s="112"/>
      <c r="UAF487" s="112"/>
      <c r="UAG487" s="112"/>
      <c r="UAH487" s="112"/>
      <c r="UAI487" s="112"/>
      <c r="UAJ487" s="112"/>
      <c r="UAK487" s="112"/>
      <c r="UAL487" s="112"/>
      <c r="UAM487" s="112"/>
      <c r="UAN487" s="112"/>
      <c r="UAO487" s="112"/>
      <c r="UAP487" s="112"/>
      <c r="UAQ487" s="112"/>
      <c r="UAR487" s="112"/>
      <c r="UAS487" s="112"/>
      <c r="UAT487" s="112"/>
      <c r="UAU487" s="112"/>
      <c r="UAV487" s="112"/>
      <c r="UAW487" s="112"/>
      <c r="UAX487" s="112"/>
      <c r="UAY487" s="112"/>
      <c r="UAZ487" s="112"/>
      <c r="UBA487" s="112"/>
      <c r="UBB487" s="112"/>
      <c r="UBC487" s="112"/>
      <c r="UBD487" s="112"/>
      <c r="UBE487" s="112"/>
      <c r="UBF487" s="112"/>
      <c r="UBG487" s="112"/>
      <c r="UBH487" s="112"/>
      <c r="UBI487" s="112"/>
      <c r="UBJ487" s="112"/>
      <c r="UBK487" s="112"/>
      <c r="UBL487" s="112"/>
      <c r="UBM487" s="112"/>
      <c r="UBN487" s="112"/>
      <c r="UBO487" s="112"/>
      <c r="UBP487" s="112"/>
      <c r="UBQ487" s="112"/>
      <c r="UBR487" s="112"/>
      <c r="UBS487" s="112"/>
      <c r="UBT487" s="112"/>
      <c r="UBU487" s="112"/>
      <c r="UBV487" s="112"/>
      <c r="UBW487" s="112"/>
      <c r="UBX487" s="112"/>
      <c r="UBY487" s="112"/>
      <c r="UBZ487" s="112"/>
      <c r="UCA487" s="112"/>
      <c r="UCB487" s="112"/>
      <c r="UCC487" s="112"/>
      <c r="UCD487" s="112"/>
      <c r="UCE487" s="112"/>
      <c r="UCF487" s="112"/>
      <c r="UCG487" s="112"/>
      <c r="UCH487" s="112"/>
      <c r="UCI487" s="112"/>
      <c r="UCJ487" s="112"/>
      <c r="UCK487" s="112"/>
      <c r="UCL487" s="112"/>
      <c r="UCM487" s="112"/>
      <c r="UCN487" s="112"/>
      <c r="UCO487" s="112"/>
      <c r="UCP487" s="112"/>
      <c r="UCQ487" s="112"/>
      <c r="UCR487" s="112"/>
      <c r="UCS487" s="112"/>
      <c r="UCT487" s="112"/>
      <c r="UCU487" s="112"/>
      <c r="UCV487" s="112"/>
      <c r="UCW487" s="112"/>
      <c r="UCX487" s="112"/>
      <c r="UCY487" s="112"/>
      <c r="UCZ487" s="112"/>
      <c r="UDA487" s="112"/>
      <c r="UDB487" s="112"/>
      <c r="UDC487" s="112"/>
      <c r="UDD487" s="112"/>
      <c r="UDE487" s="112"/>
      <c r="UDF487" s="112"/>
      <c r="UDG487" s="112"/>
      <c r="UDH487" s="112"/>
      <c r="UDI487" s="112"/>
      <c r="UDJ487" s="112"/>
      <c r="UDK487" s="112"/>
      <c r="UDL487" s="112"/>
      <c r="UDM487" s="112"/>
      <c r="UDN487" s="112"/>
      <c r="UDO487" s="112"/>
      <c r="UDP487" s="112"/>
      <c r="UDQ487" s="112"/>
      <c r="UDR487" s="112"/>
      <c r="UDS487" s="112"/>
      <c r="UDT487" s="112"/>
      <c r="UDU487" s="112"/>
      <c r="UDV487" s="112"/>
      <c r="UDW487" s="112"/>
      <c r="UDX487" s="112"/>
      <c r="UDY487" s="112"/>
      <c r="UDZ487" s="112"/>
      <c r="UEA487" s="112"/>
      <c r="UEB487" s="112"/>
      <c r="UEC487" s="112"/>
      <c r="UED487" s="112"/>
      <c r="UEE487" s="112"/>
      <c r="UEF487" s="112"/>
      <c r="UEG487" s="112"/>
      <c r="UEH487" s="112"/>
      <c r="UEI487" s="112"/>
      <c r="UEJ487" s="112"/>
      <c r="UEK487" s="112"/>
      <c r="UEL487" s="112"/>
      <c r="UEM487" s="112"/>
      <c r="UEN487" s="112"/>
      <c r="UEO487" s="112"/>
      <c r="UEP487" s="112"/>
      <c r="UEQ487" s="112"/>
      <c r="UER487" s="112"/>
      <c r="UES487" s="112"/>
      <c r="UET487" s="112"/>
      <c r="UEU487" s="112"/>
      <c r="UEV487" s="112"/>
      <c r="UEW487" s="112"/>
      <c r="UEX487" s="112"/>
      <c r="UEY487" s="112"/>
      <c r="UEZ487" s="112"/>
      <c r="UFA487" s="112"/>
      <c r="UFB487" s="112"/>
      <c r="UFC487" s="112"/>
      <c r="UFD487" s="112"/>
      <c r="UFE487" s="112"/>
      <c r="UFF487" s="112"/>
      <c r="UFG487" s="112"/>
      <c r="UFH487" s="112"/>
      <c r="UFI487" s="112"/>
      <c r="UFJ487" s="112"/>
      <c r="UFK487" s="112"/>
      <c r="UFL487" s="112"/>
      <c r="UFM487" s="112"/>
      <c r="UFN487" s="112"/>
      <c r="UFO487" s="112"/>
      <c r="UFP487" s="112"/>
      <c r="UFQ487" s="112"/>
      <c r="UFR487" s="112"/>
      <c r="UFS487" s="112"/>
      <c r="UFT487" s="112"/>
      <c r="UFU487" s="112"/>
      <c r="UFV487" s="112"/>
      <c r="UFW487" s="112"/>
      <c r="UFX487" s="112"/>
      <c r="UFY487" s="112"/>
      <c r="UFZ487" s="112"/>
      <c r="UGA487" s="112"/>
      <c r="UGB487" s="112"/>
      <c r="UGC487" s="112"/>
      <c r="UGD487" s="112"/>
      <c r="UGE487" s="112"/>
      <c r="UGF487" s="112"/>
      <c r="UGG487" s="112"/>
      <c r="UGH487" s="112"/>
      <c r="UGI487" s="112"/>
      <c r="UGJ487" s="112"/>
      <c r="UGK487" s="112"/>
      <c r="UGL487" s="112"/>
      <c r="UGM487" s="112"/>
      <c r="UGN487" s="112"/>
      <c r="UGO487" s="112"/>
      <c r="UGP487" s="112"/>
      <c r="UGQ487" s="112"/>
      <c r="UGR487" s="112"/>
      <c r="UGS487" s="112"/>
      <c r="UGT487" s="112"/>
      <c r="UGU487" s="112"/>
      <c r="UGV487" s="112"/>
      <c r="UGW487" s="112"/>
      <c r="UGX487" s="112"/>
      <c r="UGY487" s="112"/>
      <c r="UGZ487" s="112"/>
      <c r="UHA487" s="112"/>
      <c r="UHB487" s="112"/>
      <c r="UHC487" s="112"/>
      <c r="UHD487" s="112"/>
      <c r="UHE487" s="112"/>
      <c r="UHF487" s="112"/>
      <c r="UHG487" s="112"/>
      <c r="UHH487" s="112"/>
      <c r="UHI487" s="112"/>
      <c r="UHJ487" s="112"/>
      <c r="UHK487" s="112"/>
      <c r="UHL487" s="112"/>
      <c r="UHM487" s="112"/>
      <c r="UHN487" s="112"/>
      <c r="UHO487" s="112"/>
      <c r="UHP487" s="112"/>
      <c r="UHQ487" s="112"/>
      <c r="UHR487" s="112"/>
      <c r="UHS487" s="112"/>
      <c r="UHT487" s="112"/>
      <c r="UHU487" s="112"/>
      <c r="UHV487" s="112"/>
      <c r="UHW487" s="112"/>
      <c r="UHX487" s="112"/>
      <c r="UHY487" s="112"/>
      <c r="UHZ487" s="112"/>
      <c r="UIA487" s="112"/>
      <c r="UIB487" s="112"/>
      <c r="UIC487" s="112"/>
      <c r="UID487" s="112"/>
      <c r="UIE487" s="112"/>
      <c r="UIF487" s="112"/>
      <c r="UIG487" s="112"/>
      <c r="UIH487" s="112"/>
      <c r="UII487" s="112"/>
      <c r="UIJ487" s="112"/>
      <c r="UIK487" s="112"/>
      <c r="UIL487" s="112"/>
      <c r="UIM487" s="112"/>
      <c r="UIN487" s="112"/>
      <c r="UIO487" s="112"/>
      <c r="UIP487" s="112"/>
      <c r="UIQ487" s="112"/>
      <c r="UIR487" s="112"/>
      <c r="UIS487" s="112"/>
      <c r="UIT487" s="112"/>
      <c r="UIU487" s="112"/>
      <c r="UIV487" s="112"/>
      <c r="UIW487" s="112"/>
      <c r="UIX487" s="112"/>
      <c r="UIY487" s="112"/>
      <c r="UIZ487" s="112"/>
      <c r="UJA487" s="112"/>
      <c r="UJB487" s="112"/>
      <c r="UJC487" s="112"/>
      <c r="UJD487" s="112"/>
      <c r="UJE487" s="112"/>
      <c r="UJF487" s="112"/>
      <c r="UJG487" s="112"/>
      <c r="UJH487" s="112"/>
      <c r="UJI487" s="112"/>
      <c r="UJJ487" s="112"/>
      <c r="UJK487" s="112"/>
      <c r="UJL487" s="112"/>
      <c r="UJM487" s="112"/>
      <c r="UJN487" s="112"/>
      <c r="UJO487" s="112"/>
      <c r="UJP487" s="112"/>
      <c r="UJQ487" s="112"/>
      <c r="UJR487" s="112"/>
      <c r="UJS487" s="112"/>
      <c r="UJT487" s="112"/>
      <c r="UJU487" s="112"/>
      <c r="UJV487" s="112"/>
      <c r="UJW487" s="112"/>
      <c r="UJX487" s="112"/>
      <c r="UJY487" s="112"/>
      <c r="UJZ487" s="112"/>
      <c r="UKA487" s="112"/>
      <c r="UKB487" s="112"/>
      <c r="UKC487" s="112"/>
      <c r="UKD487" s="112"/>
      <c r="UKE487" s="112"/>
      <c r="UKF487" s="112"/>
      <c r="UKG487" s="112"/>
      <c r="UKH487" s="112"/>
      <c r="UKI487" s="112"/>
      <c r="UKJ487" s="112"/>
      <c r="UKK487" s="112"/>
      <c r="UKL487" s="112"/>
      <c r="UKM487" s="112"/>
      <c r="UKN487" s="112"/>
      <c r="UKO487" s="112"/>
      <c r="UKP487" s="112"/>
      <c r="UKQ487" s="112"/>
      <c r="UKR487" s="112"/>
      <c r="UKS487" s="112"/>
      <c r="UKT487" s="112"/>
      <c r="UKU487" s="112"/>
      <c r="UKV487" s="112"/>
      <c r="UKW487" s="112"/>
      <c r="UKX487" s="112"/>
      <c r="UKY487" s="112"/>
      <c r="UKZ487" s="112"/>
      <c r="ULA487" s="112"/>
      <c r="ULB487" s="112"/>
      <c r="ULC487" s="112"/>
      <c r="ULD487" s="112"/>
      <c r="ULE487" s="112"/>
      <c r="ULF487" s="112"/>
      <c r="ULG487" s="112"/>
      <c r="ULH487" s="112"/>
      <c r="ULI487" s="112"/>
      <c r="ULJ487" s="112"/>
      <c r="ULK487" s="112"/>
      <c r="ULL487" s="112"/>
      <c r="ULM487" s="112"/>
      <c r="ULN487" s="112"/>
      <c r="ULO487" s="112"/>
      <c r="ULP487" s="112"/>
      <c r="ULQ487" s="112"/>
      <c r="ULR487" s="112"/>
      <c r="ULS487" s="112"/>
      <c r="ULT487" s="112"/>
      <c r="ULU487" s="112"/>
      <c r="ULV487" s="112"/>
      <c r="ULW487" s="112"/>
      <c r="ULX487" s="112"/>
      <c r="ULY487" s="112"/>
      <c r="ULZ487" s="112"/>
      <c r="UMA487" s="112"/>
      <c r="UMB487" s="112"/>
      <c r="UMC487" s="112"/>
      <c r="UMD487" s="112"/>
      <c r="UME487" s="112"/>
      <c r="UMF487" s="112"/>
      <c r="UMG487" s="112"/>
      <c r="UMH487" s="112"/>
      <c r="UMI487" s="112"/>
      <c r="UMJ487" s="112"/>
      <c r="UMK487" s="112"/>
      <c r="UML487" s="112"/>
      <c r="UMM487" s="112"/>
      <c r="UMN487" s="112"/>
      <c r="UMO487" s="112"/>
      <c r="UMP487" s="112"/>
      <c r="UMQ487" s="112"/>
      <c r="UMR487" s="112"/>
      <c r="UMS487" s="112"/>
      <c r="UMT487" s="112"/>
      <c r="UMU487" s="112"/>
      <c r="UMV487" s="112"/>
      <c r="UMW487" s="112"/>
      <c r="UMX487" s="112"/>
      <c r="UMY487" s="112"/>
      <c r="UMZ487" s="112"/>
      <c r="UNA487" s="112"/>
      <c r="UNB487" s="112"/>
      <c r="UNC487" s="112"/>
      <c r="UND487" s="112"/>
      <c r="UNE487" s="112"/>
      <c r="UNF487" s="112"/>
      <c r="UNG487" s="112"/>
      <c r="UNH487" s="112"/>
      <c r="UNI487" s="112"/>
      <c r="UNJ487" s="112"/>
      <c r="UNK487" s="112"/>
      <c r="UNL487" s="112"/>
      <c r="UNM487" s="112"/>
      <c r="UNN487" s="112"/>
      <c r="UNO487" s="112"/>
      <c r="UNP487" s="112"/>
      <c r="UNQ487" s="112"/>
      <c r="UNR487" s="112"/>
      <c r="UNS487" s="112"/>
      <c r="UNT487" s="112"/>
      <c r="UNU487" s="112"/>
      <c r="UNV487" s="112"/>
      <c r="UNW487" s="112"/>
      <c r="UNX487" s="112"/>
      <c r="UNY487" s="112"/>
      <c r="UNZ487" s="112"/>
      <c r="UOA487" s="112"/>
      <c r="UOB487" s="112"/>
      <c r="UOC487" s="112"/>
      <c r="UOD487" s="112"/>
      <c r="UOE487" s="112"/>
      <c r="UOF487" s="112"/>
      <c r="UOG487" s="112"/>
      <c r="UOH487" s="112"/>
      <c r="UOI487" s="112"/>
      <c r="UOJ487" s="112"/>
      <c r="UOK487" s="112"/>
      <c r="UOL487" s="112"/>
      <c r="UOM487" s="112"/>
      <c r="UON487" s="112"/>
      <c r="UOO487" s="112"/>
      <c r="UOP487" s="112"/>
      <c r="UOQ487" s="112"/>
      <c r="UOR487" s="112"/>
      <c r="UOS487" s="112"/>
      <c r="UOT487" s="112"/>
      <c r="UOU487" s="112"/>
      <c r="UOV487" s="112"/>
      <c r="UOW487" s="112"/>
      <c r="UOX487" s="112"/>
      <c r="UOY487" s="112"/>
      <c r="UOZ487" s="112"/>
      <c r="UPA487" s="112"/>
      <c r="UPB487" s="112"/>
      <c r="UPC487" s="112"/>
      <c r="UPD487" s="112"/>
      <c r="UPE487" s="112"/>
      <c r="UPF487" s="112"/>
      <c r="UPG487" s="112"/>
      <c r="UPH487" s="112"/>
      <c r="UPI487" s="112"/>
      <c r="UPJ487" s="112"/>
      <c r="UPK487" s="112"/>
      <c r="UPL487" s="112"/>
      <c r="UPM487" s="112"/>
      <c r="UPN487" s="112"/>
      <c r="UPO487" s="112"/>
      <c r="UPP487" s="112"/>
      <c r="UPQ487" s="112"/>
      <c r="UPR487" s="112"/>
      <c r="UPS487" s="112"/>
      <c r="UPT487" s="112"/>
      <c r="UPU487" s="112"/>
      <c r="UPV487" s="112"/>
      <c r="UPW487" s="112"/>
      <c r="UPX487" s="112"/>
      <c r="UPY487" s="112"/>
      <c r="UPZ487" s="112"/>
      <c r="UQA487" s="112"/>
      <c r="UQB487" s="112"/>
      <c r="UQC487" s="112"/>
      <c r="UQD487" s="112"/>
      <c r="UQE487" s="112"/>
      <c r="UQF487" s="112"/>
      <c r="UQG487" s="112"/>
      <c r="UQH487" s="112"/>
      <c r="UQI487" s="112"/>
      <c r="UQJ487" s="112"/>
      <c r="UQK487" s="112"/>
      <c r="UQL487" s="112"/>
      <c r="UQM487" s="112"/>
      <c r="UQN487" s="112"/>
      <c r="UQO487" s="112"/>
      <c r="UQP487" s="112"/>
      <c r="UQQ487" s="112"/>
      <c r="UQR487" s="112"/>
      <c r="UQS487" s="112"/>
      <c r="UQT487" s="112"/>
      <c r="UQU487" s="112"/>
      <c r="UQV487" s="112"/>
      <c r="UQW487" s="112"/>
      <c r="UQX487" s="112"/>
      <c r="UQY487" s="112"/>
      <c r="UQZ487" s="112"/>
      <c r="URA487" s="112"/>
      <c r="URB487" s="112"/>
      <c r="URC487" s="112"/>
      <c r="URD487" s="112"/>
      <c r="URE487" s="112"/>
      <c r="URF487" s="112"/>
      <c r="URG487" s="112"/>
      <c r="URH487" s="112"/>
      <c r="URI487" s="112"/>
      <c r="URJ487" s="112"/>
      <c r="URK487" s="112"/>
      <c r="URL487" s="112"/>
      <c r="URM487" s="112"/>
      <c r="URN487" s="112"/>
      <c r="URO487" s="112"/>
      <c r="URP487" s="112"/>
      <c r="URQ487" s="112"/>
      <c r="URR487" s="112"/>
      <c r="URS487" s="112"/>
      <c r="URT487" s="112"/>
      <c r="URU487" s="112"/>
      <c r="URV487" s="112"/>
      <c r="URW487" s="112"/>
      <c r="URX487" s="112"/>
      <c r="URY487" s="112"/>
      <c r="URZ487" s="112"/>
      <c r="USA487" s="112"/>
      <c r="USB487" s="112"/>
      <c r="USC487" s="112"/>
      <c r="USD487" s="112"/>
      <c r="USE487" s="112"/>
      <c r="USF487" s="112"/>
      <c r="USG487" s="112"/>
      <c r="USH487" s="112"/>
      <c r="USI487" s="112"/>
      <c r="USJ487" s="112"/>
      <c r="USK487" s="112"/>
      <c r="USL487" s="112"/>
      <c r="USM487" s="112"/>
      <c r="USN487" s="112"/>
      <c r="USO487" s="112"/>
      <c r="USP487" s="112"/>
      <c r="USQ487" s="112"/>
      <c r="USR487" s="112"/>
      <c r="USS487" s="112"/>
      <c r="UST487" s="112"/>
      <c r="USU487" s="112"/>
      <c r="USV487" s="112"/>
      <c r="USW487" s="112"/>
      <c r="USX487" s="112"/>
      <c r="USY487" s="112"/>
      <c r="USZ487" s="112"/>
      <c r="UTA487" s="112"/>
      <c r="UTB487" s="112"/>
      <c r="UTC487" s="112"/>
      <c r="UTD487" s="112"/>
      <c r="UTE487" s="112"/>
      <c r="UTF487" s="112"/>
      <c r="UTG487" s="112"/>
      <c r="UTH487" s="112"/>
      <c r="UTI487" s="112"/>
      <c r="UTJ487" s="112"/>
      <c r="UTK487" s="112"/>
      <c r="UTL487" s="112"/>
      <c r="UTM487" s="112"/>
      <c r="UTN487" s="112"/>
      <c r="UTO487" s="112"/>
      <c r="UTP487" s="112"/>
      <c r="UTQ487" s="112"/>
      <c r="UTR487" s="112"/>
      <c r="UTS487" s="112"/>
      <c r="UTT487" s="112"/>
      <c r="UTU487" s="112"/>
      <c r="UTV487" s="112"/>
      <c r="UTW487" s="112"/>
      <c r="UTX487" s="112"/>
      <c r="UTY487" s="112"/>
      <c r="UTZ487" s="112"/>
      <c r="UUA487" s="112"/>
      <c r="UUB487" s="112"/>
      <c r="UUC487" s="112"/>
      <c r="UUD487" s="112"/>
      <c r="UUE487" s="112"/>
      <c r="UUF487" s="112"/>
      <c r="UUG487" s="112"/>
      <c r="UUH487" s="112"/>
      <c r="UUI487" s="112"/>
      <c r="UUJ487" s="112"/>
      <c r="UUK487" s="112"/>
      <c r="UUL487" s="112"/>
      <c r="UUM487" s="112"/>
      <c r="UUN487" s="112"/>
      <c r="UUO487" s="112"/>
      <c r="UUP487" s="112"/>
      <c r="UUQ487" s="112"/>
      <c r="UUR487" s="112"/>
      <c r="UUS487" s="112"/>
      <c r="UUT487" s="112"/>
      <c r="UUU487" s="112"/>
      <c r="UUV487" s="112"/>
      <c r="UUW487" s="112"/>
      <c r="UUX487" s="112"/>
      <c r="UUY487" s="112"/>
      <c r="UUZ487" s="112"/>
      <c r="UVA487" s="112"/>
      <c r="UVB487" s="112"/>
      <c r="UVC487" s="112"/>
      <c r="UVD487" s="112"/>
      <c r="UVE487" s="112"/>
      <c r="UVF487" s="112"/>
      <c r="UVG487" s="112"/>
      <c r="UVH487" s="112"/>
      <c r="UVI487" s="112"/>
      <c r="UVJ487" s="112"/>
      <c r="UVK487" s="112"/>
      <c r="UVL487" s="112"/>
      <c r="UVM487" s="112"/>
      <c r="UVN487" s="112"/>
      <c r="UVO487" s="112"/>
      <c r="UVP487" s="112"/>
      <c r="UVQ487" s="112"/>
      <c r="UVR487" s="112"/>
      <c r="UVS487" s="112"/>
      <c r="UVT487" s="112"/>
      <c r="UVU487" s="112"/>
      <c r="UVV487" s="112"/>
      <c r="UVW487" s="112"/>
      <c r="UVX487" s="112"/>
      <c r="UVY487" s="112"/>
      <c r="UVZ487" s="112"/>
      <c r="UWA487" s="112"/>
      <c r="UWB487" s="112"/>
      <c r="UWC487" s="112"/>
      <c r="UWD487" s="112"/>
      <c r="UWE487" s="112"/>
      <c r="UWF487" s="112"/>
      <c r="UWG487" s="112"/>
      <c r="UWH487" s="112"/>
      <c r="UWI487" s="112"/>
      <c r="UWJ487" s="112"/>
      <c r="UWK487" s="112"/>
      <c r="UWL487" s="112"/>
      <c r="UWM487" s="112"/>
      <c r="UWN487" s="112"/>
      <c r="UWO487" s="112"/>
      <c r="UWP487" s="112"/>
      <c r="UWQ487" s="112"/>
      <c r="UWR487" s="112"/>
      <c r="UWS487" s="112"/>
      <c r="UWT487" s="112"/>
      <c r="UWU487" s="112"/>
      <c r="UWV487" s="112"/>
      <c r="UWW487" s="112"/>
      <c r="UWX487" s="112"/>
      <c r="UWY487" s="112"/>
      <c r="UWZ487" s="112"/>
      <c r="UXA487" s="112"/>
      <c r="UXB487" s="112"/>
      <c r="UXC487" s="112"/>
      <c r="UXD487" s="112"/>
      <c r="UXE487" s="112"/>
      <c r="UXF487" s="112"/>
      <c r="UXG487" s="112"/>
      <c r="UXH487" s="112"/>
      <c r="UXI487" s="112"/>
      <c r="UXJ487" s="112"/>
      <c r="UXK487" s="112"/>
      <c r="UXL487" s="112"/>
      <c r="UXM487" s="112"/>
      <c r="UXN487" s="112"/>
      <c r="UXO487" s="112"/>
      <c r="UXP487" s="112"/>
      <c r="UXQ487" s="112"/>
      <c r="UXR487" s="112"/>
      <c r="UXS487" s="112"/>
      <c r="UXT487" s="112"/>
      <c r="UXU487" s="112"/>
      <c r="UXV487" s="112"/>
      <c r="UXW487" s="112"/>
      <c r="UXX487" s="112"/>
      <c r="UXY487" s="112"/>
      <c r="UXZ487" s="112"/>
      <c r="UYA487" s="112"/>
      <c r="UYB487" s="112"/>
      <c r="UYC487" s="112"/>
      <c r="UYD487" s="112"/>
      <c r="UYE487" s="112"/>
      <c r="UYF487" s="112"/>
      <c r="UYG487" s="112"/>
      <c r="UYH487" s="112"/>
      <c r="UYI487" s="112"/>
      <c r="UYJ487" s="112"/>
      <c r="UYK487" s="112"/>
      <c r="UYL487" s="112"/>
      <c r="UYM487" s="112"/>
      <c r="UYN487" s="112"/>
      <c r="UYO487" s="112"/>
      <c r="UYP487" s="112"/>
      <c r="UYQ487" s="112"/>
      <c r="UYR487" s="112"/>
      <c r="UYS487" s="112"/>
      <c r="UYT487" s="112"/>
      <c r="UYU487" s="112"/>
      <c r="UYV487" s="112"/>
      <c r="UYW487" s="112"/>
      <c r="UYX487" s="112"/>
      <c r="UYY487" s="112"/>
      <c r="UYZ487" s="112"/>
      <c r="UZA487" s="112"/>
      <c r="UZB487" s="112"/>
      <c r="UZC487" s="112"/>
      <c r="UZD487" s="112"/>
      <c r="UZE487" s="112"/>
      <c r="UZF487" s="112"/>
      <c r="UZG487" s="112"/>
      <c r="UZH487" s="112"/>
      <c r="UZI487" s="112"/>
      <c r="UZJ487" s="112"/>
      <c r="UZK487" s="112"/>
      <c r="UZL487" s="112"/>
      <c r="UZM487" s="112"/>
      <c r="UZN487" s="112"/>
      <c r="UZO487" s="112"/>
      <c r="UZP487" s="112"/>
      <c r="UZQ487" s="112"/>
      <c r="UZR487" s="112"/>
      <c r="UZS487" s="112"/>
      <c r="UZT487" s="112"/>
      <c r="UZU487" s="112"/>
      <c r="UZV487" s="112"/>
      <c r="UZW487" s="112"/>
      <c r="UZX487" s="112"/>
      <c r="UZY487" s="112"/>
      <c r="UZZ487" s="112"/>
      <c r="VAA487" s="112"/>
      <c r="VAB487" s="112"/>
      <c r="VAC487" s="112"/>
      <c r="VAD487" s="112"/>
      <c r="VAE487" s="112"/>
      <c r="VAF487" s="112"/>
      <c r="VAG487" s="112"/>
      <c r="VAH487" s="112"/>
      <c r="VAI487" s="112"/>
      <c r="VAJ487" s="112"/>
      <c r="VAK487" s="112"/>
      <c r="VAL487" s="112"/>
      <c r="VAM487" s="112"/>
      <c r="VAN487" s="112"/>
      <c r="VAO487" s="112"/>
      <c r="VAP487" s="112"/>
      <c r="VAQ487" s="112"/>
      <c r="VAR487" s="112"/>
      <c r="VAS487" s="112"/>
      <c r="VAT487" s="112"/>
      <c r="VAU487" s="112"/>
      <c r="VAV487" s="112"/>
      <c r="VAW487" s="112"/>
      <c r="VAX487" s="112"/>
      <c r="VAY487" s="112"/>
      <c r="VAZ487" s="112"/>
      <c r="VBA487" s="112"/>
      <c r="VBB487" s="112"/>
      <c r="VBC487" s="112"/>
      <c r="VBD487" s="112"/>
      <c r="VBE487" s="112"/>
      <c r="VBF487" s="112"/>
      <c r="VBG487" s="112"/>
      <c r="VBH487" s="112"/>
      <c r="VBI487" s="112"/>
      <c r="VBJ487" s="112"/>
      <c r="VBK487" s="112"/>
      <c r="VBL487" s="112"/>
      <c r="VBM487" s="112"/>
      <c r="VBN487" s="112"/>
      <c r="VBO487" s="112"/>
      <c r="VBP487" s="112"/>
      <c r="VBQ487" s="112"/>
      <c r="VBR487" s="112"/>
      <c r="VBS487" s="112"/>
      <c r="VBT487" s="112"/>
      <c r="VBU487" s="112"/>
      <c r="VBV487" s="112"/>
      <c r="VBW487" s="112"/>
      <c r="VBX487" s="112"/>
      <c r="VBY487" s="112"/>
      <c r="VBZ487" s="112"/>
      <c r="VCA487" s="112"/>
      <c r="VCB487" s="112"/>
      <c r="VCC487" s="112"/>
      <c r="VCD487" s="112"/>
      <c r="VCE487" s="112"/>
      <c r="VCF487" s="112"/>
      <c r="VCG487" s="112"/>
      <c r="VCH487" s="112"/>
      <c r="VCI487" s="112"/>
      <c r="VCJ487" s="112"/>
      <c r="VCK487" s="112"/>
      <c r="VCL487" s="112"/>
      <c r="VCM487" s="112"/>
      <c r="VCN487" s="112"/>
      <c r="VCO487" s="112"/>
      <c r="VCP487" s="112"/>
      <c r="VCQ487" s="112"/>
      <c r="VCR487" s="112"/>
      <c r="VCS487" s="112"/>
      <c r="VCT487" s="112"/>
      <c r="VCU487" s="112"/>
      <c r="VCV487" s="112"/>
      <c r="VCW487" s="112"/>
      <c r="VCX487" s="112"/>
      <c r="VCY487" s="112"/>
      <c r="VCZ487" s="112"/>
      <c r="VDA487" s="112"/>
      <c r="VDB487" s="112"/>
      <c r="VDC487" s="112"/>
      <c r="VDD487" s="112"/>
      <c r="VDE487" s="112"/>
      <c r="VDF487" s="112"/>
      <c r="VDG487" s="112"/>
      <c r="VDH487" s="112"/>
      <c r="VDI487" s="112"/>
      <c r="VDJ487" s="112"/>
      <c r="VDK487" s="112"/>
      <c r="VDL487" s="112"/>
      <c r="VDM487" s="112"/>
      <c r="VDN487" s="112"/>
      <c r="VDO487" s="112"/>
      <c r="VDP487" s="112"/>
      <c r="VDQ487" s="112"/>
      <c r="VDR487" s="112"/>
      <c r="VDS487" s="112"/>
      <c r="VDT487" s="112"/>
      <c r="VDU487" s="112"/>
      <c r="VDV487" s="112"/>
      <c r="VDW487" s="112"/>
      <c r="VDX487" s="112"/>
      <c r="VDY487" s="112"/>
      <c r="VDZ487" s="112"/>
      <c r="VEA487" s="112"/>
      <c r="VEB487" s="112"/>
      <c r="VEC487" s="112"/>
      <c r="VED487" s="112"/>
      <c r="VEE487" s="112"/>
      <c r="VEF487" s="112"/>
      <c r="VEG487" s="112"/>
      <c r="VEH487" s="112"/>
      <c r="VEI487" s="112"/>
      <c r="VEJ487" s="112"/>
      <c r="VEK487" s="112"/>
      <c r="VEL487" s="112"/>
      <c r="VEM487" s="112"/>
      <c r="VEN487" s="112"/>
      <c r="VEO487" s="112"/>
      <c r="VEP487" s="112"/>
      <c r="VEQ487" s="112"/>
      <c r="VER487" s="112"/>
      <c r="VES487" s="112"/>
      <c r="VET487" s="112"/>
      <c r="VEU487" s="112"/>
      <c r="VEV487" s="112"/>
      <c r="VEW487" s="112"/>
      <c r="VEX487" s="112"/>
      <c r="VEY487" s="112"/>
      <c r="VEZ487" s="112"/>
      <c r="VFA487" s="112"/>
      <c r="VFB487" s="112"/>
      <c r="VFC487" s="112"/>
      <c r="VFD487" s="112"/>
      <c r="VFE487" s="112"/>
      <c r="VFF487" s="112"/>
      <c r="VFG487" s="112"/>
      <c r="VFH487" s="112"/>
      <c r="VFI487" s="112"/>
      <c r="VFJ487" s="112"/>
      <c r="VFK487" s="112"/>
      <c r="VFL487" s="112"/>
      <c r="VFM487" s="112"/>
      <c r="VFN487" s="112"/>
      <c r="VFO487" s="112"/>
      <c r="VFP487" s="112"/>
      <c r="VFQ487" s="112"/>
      <c r="VFR487" s="112"/>
      <c r="VFS487" s="112"/>
      <c r="VFT487" s="112"/>
      <c r="VFU487" s="112"/>
      <c r="VFV487" s="112"/>
      <c r="VFW487" s="112"/>
      <c r="VFX487" s="112"/>
      <c r="VFY487" s="112"/>
      <c r="VFZ487" s="112"/>
      <c r="VGA487" s="112"/>
      <c r="VGB487" s="112"/>
      <c r="VGC487" s="112"/>
      <c r="VGD487" s="112"/>
      <c r="VGE487" s="112"/>
      <c r="VGF487" s="112"/>
      <c r="VGG487" s="112"/>
      <c r="VGH487" s="112"/>
      <c r="VGI487" s="112"/>
      <c r="VGJ487" s="112"/>
      <c r="VGK487" s="112"/>
      <c r="VGL487" s="112"/>
      <c r="VGM487" s="112"/>
      <c r="VGN487" s="112"/>
      <c r="VGO487" s="112"/>
      <c r="VGP487" s="112"/>
      <c r="VGQ487" s="112"/>
      <c r="VGR487" s="112"/>
      <c r="VGS487" s="112"/>
      <c r="VGT487" s="112"/>
      <c r="VGU487" s="112"/>
      <c r="VGV487" s="112"/>
      <c r="VGW487" s="112"/>
      <c r="VGX487" s="112"/>
      <c r="VGY487" s="112"/>
      <c r="VGZ487" s="112"/>
      <c r="VHA487" s="112"/>
      <c r="VHB487" s="112"/>
      <c r="VHC487" s="112"/>
      <c r="VHD487" s="112"/>
      <c r="VHE487" s="112"/>
      <c r="VHF487" s="112"/>
      <c r="VHG487" s="112"/>
      <c r="VHH487" s="112"/>
      <c r="VHI487" s="112"/>
      <c r="VHJ487" s="112"/>
      <c r="VHK487" s="112"/>
      <c r="VHL487" s="112"/>
      <c r="VHM487" s="112"/>
      <c r="VHN487" s="112"/>
      <c r="VHO487" s="112"/>
      <c r="VHP487" s="112"/>
      <c r="VHQ487" s="112"/>
      <c r="VHR487" s="112"/>
      <c r="VHS487" s="112"/>
      <c r="VHT487" s="112"/>
      <c r="VHU487" s="112"/>
      <c r="VHV487" s="112"/>
      <c r="VHW487" s="112"/>
      <c r="VHX487" s="112"/>
      <c r="VHY487" s="112"/>
      <c r="VHZ487" s="112"/>
      <c r="VIA487" s="112"/>
      <c r="VIB487" s="112"/>
      <c r="VIC487" s="112"/>
      <c r="VID487" s="112"/>
      <c r="VIE487" s="112"/>
      <c r="VIF487" s="112"/>
      <c r="VIG487" s="112"/>
      <c r="VIH487" s="112"/>
      <c r="VII487" s="112"/>
      <c r="VIJ487" s="112"/>
      <c r="VIK487" s="112"/>
      <c r="VIL487" s="112"/>
      <c r="VIM487" s="112"/>
      <c r="VIN487" s="112"/>
      <c r="VIO487" s="112"/>
      <c r="VIP487" s="112"/>
      <c r="VIQ487" s="112"/>
      <c r="VIR487" s="112"/>
      <c r="VIS487" s="112"/>
      <c r="VIT487" s="112"/>
      <c r="VIU487" s="112"/>
      <c r="VIV487" s="112"/>
      <c r="VIW487" s="112"/>
      <c r="VIX487" s="112"/>
      <c r="VIY487" s="112"/>
      <c r="VIZ487" s="112"/>
      <c r="VJA487" s="112"/>
      <c r="VJB487" s="112"/>
      <c r="VJC487" s="112"/>
      <c r="VJD487" s="112"/>
      <c r="VJE487" s="112"/>
      <c r="VJF487" s="112"/>
      <c r="VJG487" s="112"/>
      <c r="VJH487" s="112"/>
      <c r="VJI487" s="112"/>
      <c r="VJJ487" s="112"/>
      <c r="VJK487" s="112"/>
      <c r="VJL487" s="112"/>
      <c r="VJM487" s="112"/>
      <c r="VJN487" s="112"/>
      <c r="VJO487" s="112"/>
      <c r="VJP487" s="112"/>
      <c r="VJQ487" s="112"/>
      <c r="VJR487" s="112"/>
      <c r="VJS487" s="112"/>
      <c r="VJT487" s="112"/>
      <c r="VJU487" s="112"/>
      <c r="VJV487" s="112"/>
      <c r="VJW487" s="112"/>
      <c r="VJX487" s="112"/>
      <c r="VJY487" s="112"/>
      <c r="VJZ487" s="112"/>
      <c r="VKA487" s="112"/>
      <c r="VKB487" s="112"/>
      <c r="VKC487" s="112"/>
      <c r="VKD487" s="112"/>
      <c r="VKE487" s="112"/>
      <c r="VKF487" s="112"/>
      <c r="VKG487" s="112"/>
      <c r="VKH487" s="112"/>
      <c r="VKI487" s="112"/>
      <c r="VKJ487" s="112"/>
      <c r="VKK487" s="112"/>
      <c r="VKL487" s="112"/>
      <c r="VKM487" s="112"/>
      <c r="VKN487" s="112"/>
      <c r="VKO487" s="112"/>
      <c r="VKP487" s="112"/>
      <c r="VKQ487" s="112"/>
      <c r="VKR487" s="112"/>
      <c r="VKS487" s="112"/>
      <c r="VKT487" s="112"/>
      <c r="VKU487" s="112"/>
      <c r="VKV487" s="112"/>
      <c r="VKW487" s="112"/>
      <c r="VKX487" s="112"/>
      <c r="VKY487" s="112"/>
      <c r="VKZ487" s="112"/>
      <c r="VLA487" s="112"/>
      <c r="VLB487" s="112"/>
      <c r="VLC487" s="112"/>
      <c r="VLD487" s="112"/>
      <c r="VLE487" s="112"/>
      <c r="VLF487" s="112"/>
      <c r="VLG487" s="112"/>
      <c r="VLH487" s="112"/>
      <c r="VLI487" s="112"/>
      <c r="VLJ487" s="112"/>
      <c r="VLK487" s="112"/>
      <c r="VLL487" s="112"/>
      <c r="VLM487" s="112"/>
      <c r="VLN487" s="112"/>
      <c r="VLO487" s="112"/>
      <c r="VLP487" s="112"/>
      <c r="VLQ487" s="112"/>
      <c r="VLR487" s="112"/>
      <c r="VLS487" s="112"/>
      <c r="VLT487" s="112"/>
      <c r="VLU487" s="112"/>
      <c r="VLV487" s="112"/>
      <c r="VLW487" s="112"/>
      <c r="VLX487" s="112"/>
      <c r="VLY487" s="112"/>
      <c r="VLZ487" s="112"/>
      <c r="VMA487" s="112"/>
      <c r="VMB487" s="112"/>
      <c r="VMC487" s="112"/>
      <c r="VMD487" s="112"/>
      <c r="VME487" s="112"/>
      <c r="VMF487" s="112"/>
      <c r="VMG487" s="112"/>
      <c r="VMH487" s="112"/>
      <c r="VMI487" s="112"/>
      <c r="VMJ487" s="112"/>
      <c r="VMK487" s="112"/>
      <c r="VML487" s="112"/>
      <c r="VMM487" s="112"/>
      <c r="VMN487" s="112"/>
      <c r="VMO487" s="112"/>
      <c r="VMP487" s="112"/>
      <c r="VMQ487" s="112"/>
      <c r="VMR487" s="112"/>
      <c r="VMS487" s="112"/>
      <c r="VMT487" s="112"/>
      <c r="VMU487" s="112"/>
      <c r="VMV487" s="112"/>
      <c r="VMW487" s="112"/>
      <c r="VMX487" s="112"/>
      <c r="VMY487" s="112"/>
      <c r="VMZ487" s="112"/>
      <c r="VNA487" s="112"/>
      <c r="VNB487" s="112"/>
      <c r="VNC487" s="112"/>
      <c r="VND487" s="112"/>
      <c r="VNE487" s="112"/>
      <c r="VNF487" s="112"/>
      <c r="VNG487" s="112"/>
      <c r="VNH487" s="112"/>
      <c r="VNI487" s="112"/>
      <c r="VNJ487" s="112"/>
      <c r="VNK487" s="112"/>
      <c r="VNL487" s="112"/>
      <c r="VNM487" s="112"/>
      <c r="VNN487" s="112"/>
      <c r="VNO487" s="112"/>
      <c r="VNP487" s="112"/>
      <c r="VNQ487" s="112"/>
      <c r="VNR487" s="112"/>
      <c r="VNS487" s="112"/>
      <c r="VNT487" s="112"/>
      <c r="VNU487" s="112"/>
      <c r="VNV487" s="112"/>
      <c r="VNW487" s="112"/>
      <c r="VNX487" s="112"/>
      <c r="VNY487" s="112"/>
      <c r="VNZ487" s="112"/>
      <c r="VOA487" s="112"/>
      <c r="VOB487" s="112"/>
      <c r="VOC487" s="112"/>
      <c r="VOD487" s="112"/>
      <c r="VOE487" s="112"/>
      <c r="VOF487" s="112"/>
      <c r="VOG487" s="112"/>
      <c r="VOH487" s="112"/>
      <c r="VOI487" s="112"/>
      <c r="VOJ487" s="112"/>
      <c r="VOK487" s="112"/>
      <c r="VOL487" s="112"/>
      <c r="VOM487" s="112"/>
      <c r="VON487" s="112"/>
      <c r="VOO487" s="112"/>
      <c r="VOP487" s="112"/>
      <c r="VOQ487" s="112"/>
      <c r="VOR487" s="112"/>
      <c r="VOS487" s="112"/>
      <c r="VOT487" s="112"/>
      <c r="VOU487" s="112"/>
      <c r="VOV487" s="112"/>
      <c r="VOW487" s="112"/>
      <c r="VOX487" s="112"/>
      <c r="VOY487" s="112"/>
      <c r="VOZ487" s="112"/>
      <c r="VPA487" s="112"/>
      <c r="VPB487" s="112"/>
      <c r="VPC487" s="112"/>
      <c r="VPD487" s="112"/>
      <c r="VPE487" s="112"/>
      <c r="VPF487" s="112"/>
      <c r="VPG487" s="112"/>
      <c r="VPH487" s="112"/>
      <c r="VPI487" s="112"/>
      <c r="VPJ487" s="112"/>
      <c r="VPK487" s="112"/>
      <c r="VPL487" s="112"/>
      <c r="VPM487" s="112"/>
      <c r="VPN487" s="112"/>
      <c r="VPO487" s="112"/>
      <c r="VPP487" s="112"/>
      <c r="VPQ487" s="112"/>
      <c r="VPR487" s="112"/>
      <c r="VPS487" s="112"/>
      <c r="VPT487" s="112"/>
      <c r="VPU487" s="112"/>
      <c r="VPV487" s="112"/>
      <c r="VPW487" s="112"/>
      <c r="VPX487" s="112"/>
      <c r="VPY487" s="112"/>
      <c r="VPZ487" s="112"/>
      <c r="VQA487" s="112"/>
      <c r="VQB487" s="112"/>
      <c r="VQC487" s="112"/>
      <c r="VQD487" s="112"/>
      <c r="VQE487" s="112"/>
      <c r="VQF487" s="112"/>
      <c r="VQG487" s="112"/>
      <c r="VQH487" s="112"/>
      <c r="VQI487" s="112"/>
      <c r="VQJ487" s="112"/>
      <c r="VQK487" s="112"/>
      <c r="VQL487" s="112"/>
      <c r="VQM487" s="112"/>
      <c r="VQN487" s="112"/>
      <c r="VQO487" s="112"/>
      <c r="VQP487" s="112"/>
      <c r="VQQ487" s="112"/>
      <c r="VQR487" s="112"/>
      <c r="VQS487" s="112"/>
      <c r="VQT487" s="112"/>
      <c r="VQU487" s="112"/>
      <c r="VQV487" s="112"/>
      <c r="VQW487" s="112"/>
      <c r="VQX487" s="112"/>
      <c r="VQY487" s="112"/>
      <c r="VQZ487" s="112"/>
      <c r="VRA487" s="112"/>
      <c r="VRB487" s="112"/>
      <c r="VRC487" s="112"/>
      <c r="VRD487" s="112"/>
      <c r="VRE487" s="112"/>
      <c r="VRF487" s="112"/>
      <c r="VRG487" s="112"/>
      <c r="VRH487" s="112"/>
      <c r="VRI487" s="112"/>
      <c r="VRJ487" s="112"/>
      <c r="VRK487" s="112"/>
      <c r="VRL487" s="112"/>
      <c r="VRM487" s="112"/>
      <c r="VRN487" s="112"/>
      <c r="VRO487" s="112"/>
      <c r="VRP487" s="112"/>
      <c r="VRQ487" s="112"/>
      <c r="VRR487" s="112"/>
      <c r="VRS487" s="112"/>
      <c r="VRT487" s="112"/>
      <c r="VRU487" s="112"/>
      <c r="VRV487" s="112"/>
      <c r="VRW487" s="112"/>
      <c r="VRX487" s="112"/>
      <c r="VRY487" s="112"/>
      <c r="VRZ487" s="112"/>
      <c r="VSA487" s="112"/>
      <c r="VSB487" s="112"/>
      <c r="VSC487" s="112"/>
      <c r="VSD487" s="112"/>
      <c r="VSE487" s="112"/>
      <c r="VSF487" s="112"/>
      <c r="VSG487" s="112"/>
      <c r="VSH487" s="112"/>
      <c r="VSI487" s="112"/>
      <c r="VSJ487" s="112"/>
      <c r="VSK487" s="112"/>
      <c r="VSL487" s="112"/>
      <c r="VSM487" s="112"/>
      <c r="VSN487" s="112"/>
      <c r="VSO487" s="112"/>
      <c r="VSP487" s="112"/>
      <c r="VSQ487" s="112"/>
      <c r="VSR487" s="112"/>
      <c r="VSS487" s="112"/>
      <c r="VST487" s="112"/>
      <c r="VSU487" s="112"/>
      <c r="VSV487" s="112"/>
      <c r="VSW487" s="112"/>
      <c r="VSX487" s="112"/>
      <c r="VSY487" s="112"/>
      <c r="VSZ487" s="112"/>
      <c r="VTA487" s="112"/>
      <c r="VTB487" s="112"/>
      <c r="VTC487" s="112"/>
      <c r="VTD487" s="112"/>
      <c r="VTE487" s="112"/>
      <c r="VTF487" s="112"/>
      <c r="VTG487" s="112"/>
      <c r="VTH487" s="112"/>
      <c r="VTI487" s="112"/>
      <c r="VTJ487" s="112"/>
      <c r="VTK487" s="112"/>
      <c r="VTL487" s="112"/>
      <c r="VTM487" s="112"/>
      <c r="VTN487" s="112"/>
      <c r="VTO487" s="112"/>
      <c r="VTP487" s="112"/>
      <c r="VTQ487" s="112"/>
      <c r="VTR487" s="112"/>
      <c r="VTS487" s="112"/>
      <c r="VTT487" s="112"/>
      <c r="VTU487" s="112"/>
      <c r="VTV487" s="112"/>
      <c r="VTW487" s="112"/>
      <c r="VTX487" s="112"/>
      <c r="VTY487" s="112"/>
      <c r="VTZ487" s="112"/>
      <c r="VUA487" s="112"/>
      <c r="VUB487" s="112"/>
      <c r="VUC487" s="112"/>
      <c r="VUD487" s="112"/>
      <c r="VUE487" s="112"/>
      <c r="VUF487" s="112"/>
      <c r="VUG487" s="112"/>
      <c r="VUH487" s="112"/>
      <c r="VUI487" s="112"/>
      <c r="VUJ487" s="112"/>
      <c r="VUK487" s="112"/>
      <c r="VUL487" s="112"/>
      <c r="VUM487" s="112"/>
      <c r="VUN487" s="112"/>
      <c r="VUO487" s="112"/>
      <c r="VUP487" s="112"/>
      <c r="VUQ487" s="112"/>
      <c r="VUR487" s="112"/>
      <c r="VUS487" s="112"/>
      <c r="VUT487" s="112"/>
      <c r="VUU487" s="112"/>
      <c r="VUV487" s="112"/>
      <c r="VUW487" s="112"/>
      <c r="VUX487" s="112"/>
      <c r="VUY487" s="112"/>
      <c r="VUZ487" s="112"/>
      <c r="VVA487" s="112"/>
      <c r="VVB487" s="112"/>
      <c r="VVC487" s="112"/>
      <c r="VVD487" s="112"/>
      <c r="VVE487" s="112"/>
      <c r="VVF487" s="112"/>
      <c r="VVG487" s="112"/>
      <c r="VVH487" s="112"/>
      <c r="VVI487" s="112"/>
      <c r="VVJ487" s="112"/>
      <c r="VVK487" s="112"/>
      <c r="VVL487" s="112"/>
      <c r="VVM487" s="112"/>
      <c r="VVN487" s="112"/>
      <c r="VVO487" s="112"/>
      <c r="VVP487" s="112"/>
      <c r="VVQ487" s="112"/>
      <c r="VVR487" s="112"/>
      <c r="VVS487" s="112"/>
      <c r="VVT487" s="112"/>
      <c r="VVU487" s="112"/>
      <c r="VVV487" s="112"/>
      <c r="VVW487" s="112"/>
      <c r="VVX487" s="112"/>
      <c r="VVY487" s="112"/>
      <c r="VVZ487" s="112"/>
      <c r="VWA487" s="112"/>
      <c r="VWB487" s="112"/>
      <c r="VWC487" s="112"/>
      <c r="VWD487" s="112"/>
      <c r="VWE487" s="112"/>
      <c r="VWF487" s="112"/>
      <c r="VWG487" s="112"/>
      <c r="VWH487" s="112"/>
      <c r="VWI487" s="112"/>
      <c r="VWJ487" s="112"/>
      <c r="VWK487" s="112"/>
      <c r="VWL487" s="112"/>
      <c r="VWM487" s="112"/>
      <c r="VWN487" s="112"/>
      <c r="VWO487" s="112"/>
      <c r="VWP487" s="112"/>
      <c r="VWQ487" s="112"/>
      <c r="VWR487" s="112"/>
      <c r="VWS487" s="112"/>
      <c r="VWT487" s="112"/>
      <c r="VWU487" s="112"/>
      <c r="VWV487" s="112"/>
      <c r="VWW487" s="112"/>
      <c r="VWX487" s="112"/>
      <c r="VWY487" s="112"/>
      <c r="VWZ487" s="112"/>
      <c r="VXA487" s="112"/>
      <c r="VXB487" s="112"/>
      <c r="VXC487" s="112"/>
      <c r="VXD487" s="112"/>
      <c r="VXE487" s="112"/>
      <c r="VXF487" s="112"/>
      <c r="VXG487" s="112"/>
      <c r="VXH487" s="112"/>
      <c r="VXI487" s="112"/>
      <c r="VXJ487" s="112"/>
      <c r="VXK487" s="112"/>
      <c r="VXL487" s="112"/>
      <c r="VXM487" s="112"/>
      <c r="VXN487" s="112"/>
      <c r="VXO487" s="112"/>
      <c r="VXP487" s="112"/>
      <c r="VXQ487" s="112"/>
      <c r="VXR487" s="112"/>
      <c r="VXS487" s="112"/>
      <c r="VXT487" s="112"/>
      <c r="VXU487" s="112"/>
      <c r="VXV487" s="112"/>
      <c r="VXW487" s="112"/>
      <c r="VXX487" s="112"/>
      <c r="VXY487" s="112"/>
      <c r="VXZ487" s="112"/>
      <c r="VYA487" s="112"/>
      <c r="VYB487" s="112"/>
      <c r="VYC487" s="112"/>
      <c r="VYD487" s="112"/>
      <c r="VYE487" s="112"/>
      <c r="VYF487" s="112"/>
      <c r="VYG487" s="112"/>
      <c r="VYH487" s="112"/>
      <c r="VYI487" s="112"/>
      <c r="VYJ487" s="112"/>
      <c r="VYK487" s="112"/>
      <c r="VYL487" s="112"/>
      <c r="VYM487" s="112"/>
      <c r="VYN487" s="112"/>
      <c r="VYO487" s="112"/>
      <c r="VYP487" s="112"/>
      <c r="VYQ487" s="112"/>
      <c r="VYR487" s="112"/>
      <c r="VYS487" s="112"/>
      <c r="VYT487" s="112"/>
      <c r="VYU487" s="112"/>
      <c r="VYV487" s="112"/>
      <c r="VYW487" s="112"/>
      <c r="VYX487" s="112"/>
      <c r="VYY487" s="112"/>
      <c r="VYZ487" s="112"/>
      <c r="VZA487" s="112"/>
      <c r="VZB487" s="112"/>
      <c r="VZC487" s="112"/>
      <c r="VZD487" s="112"/>
      <c r="VZE487" s="112"/>
      <c r="VZF487" s="112"/>
      <c r="VZG487" s="112"/>
      <c r="VZH487" s="112"/>
      <c r="VZI487" s="112"/>
      <c r="VZJ487" s="112"/>
      <c r="VZK487" s="112"/>
      <c r="VZL487" s="112"/>
      <c r="VZM487" s="112"/>
      <c r="VZN487" s="112"/>
      <c r="VZO487" s="112"/>
      <c r="VZP487" s="112"/>
      <c r="VZQ487" s="112"/>
      <c r="VZR487" s="112"/>
      <c r="VZS487" s="112"/>
      <c r="VZT487" s="112"/>
      <c r="VZU487" s="112"/>
      <c r="VZV487" s="112"/>
      <c r="VZW487" s="112"/>
      <c r="VZX487" s="112"/>
      <c r="VZY487" s="112"/>
      <c r="VZZ487" s="112"/>
      <c r="WAA487" s="112"/>
      <c r="WAB487" s="112"/>
      <c r="WAC487" s="112"/>
      <c r="WAD487" s="112"/>
      <c r="WAE487" s="112"/>
      <c r="WAF487" s="112"/>
      <c r="WAG487" s="112"/>
      <c r="WAH487" s="112"/>
      <c r="WAI487" s="112"/>
      <c r="WAJ487" s="112"/>
      <c r="WAK487" s="112"/>
      <c r="WAL487" s="112"/>
      <c r="WAM487" s="112"/>
      <c r="WAN487" s="112"/>
      <c r="WAO487" s="112"/>
      <c r="WAP487" s="112"/>
      <c r="WAQ487" s="112"/>
      <c r="WAR487" s="112"/>
      <c r="WAS487" s="112"/>
      <c r="WAT487" s="112"/>
      <c r="WAU487" s="112"/>
      <c r="WAV487" s="112"/>
      <c r="WAW487" s="112"/>
      <c r="WAX487" s="112"/>
      <c r="WAY487" s="112"/>
      <c r="WAZ487" s="112"/>
      <c r="WBA487" s="112"/>
      <c r="WBB487" s="112"/>
      <c r="WBC487" s="112"/>
      <c r="WBD487" s="112"/>
      <c r="WBE487" s="112"/>
      <c r="WBF487" s="112"/>
      <c r="WBG487" s="112"/>
      <c r="WBH487" s="112"/>
      <c r="WBI487" s="112"/>
      <c r="WBJ487" s="112"/>
      <c r="WBK487" s="112"/>
      <c r="WBL487" s="112"/>
      <c r="WBM487" s="112"/>
      <c r="WBN487" s="112"/>
      <c r="WBO487" s="112"/>
      <c r="WBP487" s="112"/>
      <c r="WBQ487" s="112"/>
      <c r="WBR487" s="112"/>
      <c r="WBS487" s="112"/>
      <c r="WBT487" s="112"/>
      <c r="WBU487" s="112"/>
      <c r="WBV487" s="112"/>
      <c r="WBW487" s="112"/>
      <c r="WBX487" s="112"/>
      <c r="WBY487" s="112"/>
      <c r="WBZ487" s="112"/>
      <c r="WCA487" s="112"/>
      <c r="WCB487" s="112"/>
      <c r="WCC487" s="112"/>
      <c r="WCD487" s="112"/>
      <c r="WCE487" s="112"/>
      <c r="WCF487" s="112"/>
      <c r="WCG487" s="112"/>
      <c r="WCH487" s="112"/>
      <c r="WCI487" s="112"/>
      <c r="WCJ487" s="112"/>
      <c r="WCK487" s="112"/>
      <c r="WCL487" s="112"/>
      <c r="WCM487" s="112"/>
      <c r="WCN487" s="112"/>
      <c r="WCO487" s="112"/>
      <c r="WCP487" s="112"/>
      <c r="WCQ487" s="112"/>
      <c r="WCR487" s="112"/>
      <c r="WCS487" s="112"/>
      <c r="WCT487" s="112"/>
      <c r="WCU487" s="112"/>
      <c r="WCV487" s="112"/>
      <c r="WCW487" s="112"/>
      <c r="WCX487" s="112"/>
      <c r="WCY487" s="112"/>
      <c r="WCZ487" s="112"/>
      <c r="WDA487" s="112"/>
      <c r="WDB487" s="112"/>
      <c r="WDC487" s="112"/>
      <c r="WDD487" s="112"/>
      <c r="WDE487" s="112"/>
      <c r="WDF487" s="112"/>
      <c r="WDG487" s="112"/>
      <c r="WDH487" s="112"/>
      <c r="WDI487" s="112"/>
      <c r="WDJ487" s="112"/>
      <c r="WDK487" s="112"/>
      <c r="WDL487" s="112"/>
      <c r="WDM487" s="112"/>
      <c r="WDN487" s="112"/>
      <c r="WDO487" s="112"/>
      <c r="WDP487" s="112"/>
      <c r="WDQ487" s="112"/>
      <c r="WDR487" s="112"/>
      <c r="WDS487" s="112"/>
      <c r="WDT487" s="112"/>
      <c r="WDU487" s="112"/>
      <c r="WDV487" s="112"/>
      <c r="WDW487" s="112"/>
      <c r="WDX487" s="112"/>
      <c r="WDY487" s="112"/>
      <c r="WDZ487" s="112"/>
      <c r="WEA487" s="112"/>
      <c r="WEB487" s="112"/>
      <c r="WEC487" s="112"/>
      <c r="WED487" s="112"/>
      <c r="WEE487" s="112"/>
      <c r="WEF487" s="112"/>
      <c r="WEG487" s="112"/>
      <c r="WEH487" s="112"/>
      <c r="WEI487" s="112"/>
      <c r="WEJ487" s="112"/>
      <c r="WEK487" s="112"/>
      <c r="WEL487" s="112"/>
      <c r="WEM487" s="112"/>
      <c r="WEN487" s="112"/>
      <c r="WEO487" s="112"/>
      <c r="WEP487" s="112"/>
      <c r="WEQ487" s="112"/>
      <c r="WER487" s="112"/>
      <c r="WES487" s="112"/>
      <c r="WET487" s="112"/>
      <c r="WEU487" s="112"/>
      <c r="WEV487" s="112"/>
      <c r="WEW487" s="112"/>
      <c r="WEX487" s="112"/>
      <c r="WEY487" s="112"/>
      <c r="WEZ487" s="112"/>
      <c r="WFA487" s="112"/>
      <c r="WFB487" s="112"/>
      <c r="WFC487" s="112"/>
      <c r="WFD487" s="112"/>
      <c r="WFE487" s="112"/>
      <c r="WFF487" s="112"/>
      <c r="WFG487" s="112"/>
      <c r="WFH487" s="112"/>
      <c r="WFI487" s="112"/>
      <c r="WFJ487" s="112"/>
      <c r="WFK487" s="112"/>
      <c r="WFL487" s="112"/>
      <c r="WFM487" s="112"/>
      <c r="WFN487" s="112"/>
      <c r="WFO487" s="112"/>
      <c r="WFP487" s="112"/>
      <c r="WFQ487" s="112"/>
      <c r="WFR487" s="112"/>
      <c r="WFS487" s="112"/>
      <c r="WFT487" s="112"/>
      <c r="WFU487" s="112"/>
      <c r="WFV487" s="112"/>
      <c r="WFW487" s="112"/>
      <c r="WFX487" s="112"/>
      <c r="WFY487" s="112"/>
      <c r="WFZ487" s="112"/>
      <c r="WGA487" s="112"/>
      <c r="WGB487" s="112"/>
      <c r="WGC487" s="112"/>
      <c r="WGD487" s="112"/>
      <c r="WGE487" s="112"/>
      <c r="WGF487" s="112"/>
      <c r="WGG487" s="112"/>
      <c r="WGH487" s="112"/>
      <c r="WGI487" s="112"/>
      <c r="WGJ487" s="112"/>
      <c r="WGK487" s="112"/>
      <c r="WGL487" s="112"/>
      <c r="WGM487" s="112"/>
      <c r="WGN487" s="112"/>
      <c r="WGO487" s="112"/>
      <c r="WGP487" s="112"/>
      <c r="WGQ487" s="112"/>
      <c r="WGR487" s="112"/>
      <c r="WGS487" s="112"/>
      <c r="WGT487" s="112"/>
      <c r="WGU487" s="112"/>
      <c r="WGV487" s="112"/>
      <c r="WGW487" s="112"/>
      <c r="WGX487" s="112"/>
      <c r="WGY487" s="112"/>
      <c r="WGZ487" s="112"/>
      <c r="WHA487" s="112"/>
      <c r="WHB487" s="112"/>
      <c r="WHC487" s="112"/>
      <c r="WHD487" s="112"/>
      <c r="WHE487" s="112"/>
      <c r="WHF487" s="112"/>
      <c r="WHG487" s="112"/>
      <c r="WHH487" s="112"/>
      <c r="WHI487" s="112"/>
      <c r="WHJ487" s="112"/>
      <c r="WHK487" s="112"/>
      <c r="WHL487" s="112"/>
      <c r="WHM487" s="112"/>
      <c r="WHN487" s="112"/>
      <c r="WHO487" s="112"/>
      <c r="WHP487" s="112"/>
      <c r="WHQ487" s="112"/>
      <c r="WHR487" s="112"/>
      <c r="WHS487" s="112"/>
      <c r="WHT487" s="112"/>
      <c r="WHU487" s="112"/>
      <c r="WHV487" s="112"/>
      <c r="WHW487" s="112"/>
      <c r="WHX487" s="112"/>
      <c r="WHY487" s="112"/>
      <c r="WHZ487" s="112"/>
      <c r="WIA487" s="112"/>
      <c r="WIB487" s="112"/>
      <c r="WIC487" s="112"/>
      <c r="WID487" s="112"/>
      <c r="WIE487" s="112"/>
      <c r="WIF487" s="112"/>
      <c r="WIG487" s="112"/>
      <c r="WIH487" s="112"/>
      <c r="WII487" s="112"/>
      <c r="WIJ487" s="112"/>
      <c r="WIK487" s="112"/>
      <c r="WIL487" s="112"/>
      <c r="WIM487" s="112"/>
      <c r="WIN487" s="112"/>
      <c r="WIO487" s="112"/>
      <c r="WIP487" s="112"/>
      <c r="WIQ487" s="112"/>
      <c r="WIR487" s="112"/>
      <c r="WIS487" s="112"/>
      <c r="WIT487" s="112"/>
      <c r="WIU487" s="112"/>
      <c r="WIV487" s="112"/>
      <c r="WIW487" s="112"/>
      <c r="WIX487" s="112"/>
      <c r="WIY487" s="112"/>
      <c r="WIZ487" s="112"/>
      <c r="WJA487" s="112"/>
      <c r="WJB487" s="112"/>
      <c r="WJC487" s="112"/>
      <c r="WJD487" s="112"/>
      <c r="WJE487" s="112"/>
      <c r="WJF487" s="112"/>
      <c r="WJG487" s="112"/>
      <c r="WJH487" s="112"/>
      <c r="WJI487" s="112"/>
      <c r="WJJ487" s="112"/>
      <c r="WJK487" s="112"/>
      <c r="WJL487" s="112"/>
      <c r="WJM487" s="112"/>
      <c r="WJN487" s="112"/>
      <c r="WJO487" s="112"/>
      <c r="WJP487" s="112"/>
      <c r="WJQ487" s="112"/>
      <c r="WJR487" s="112"/>
      <c r="WJS487" s="112"/>
      <c r="WJT487" s="112"/>
      <c r="WJU487" s="112"/>
      <c r="WJV487" s="112"/>
      <c r="WJW487" s="112"/>
      <c r="WJX487" s="112"/>
      <c r="WJY487" s="112"/>
      <c r="WJZ487" s="112"/>
      <c r="WKA487" s="112"/>
      <c r="WKB487" s="112"/>
      <c r="WKC487" s="112"/>
      <c r="WKD487" s="112"/>
      <c r="WKE487" s="112"/>
      <c r="WKF487" s="112"/>
      <c r="WKG487" s="112"/>
      <c r="WKH487" s="112"/>
      <c r="WKI487" s="112"/>
      <c r="WKJ487" s="112"/>
      <c r="WKK487" s="112"/>
      <c r="WKL487" s="112"/>
      <c r="WKM487" s="112"/>
      <c r="WKN487" s="112"/>
      <c r="WKO487" s="112"/>
      <c r="WKP487" s="112"/>
      <c r="WKQ487" s="112"/>
      <c r="WKR487" s="112"/>
      <c r="WKS487" s="112"/>
      <c r="WKT487" s="112"/>
      <c r="WKU487" s="112"/>
      <c r="WKV487" s="112"/>
      <c r="WKW487" s="112"/>
      <c r="WKX487" s="112"/>
      <c r="WKY487" s="112"/>
      <c r="WKZ487" s="112"/>
      <c r="WLA487" s="112"/>
      <c r="WLB487" s="112"/>
      <c r="WLC487" s="112"/>
      <c r="WLD487" s="112"/>
      <c r="WLE487" s="112"/>
      <c r="WLF487" s="112"/>
      <c r="WLG487" s="112"/>
      <c r="WLH487" s="112"/>
      <c r="WLI487" s="112"/>
      <c r="WLJ487" s="112"/>
      <c r="WLK487" s="112"/>
      <c r="WLL487" s="112"/>
      <c r="WLM487" s="112"/>
      <c r="WLN487" s="112"/>
      <c r="WLO487" s="112"/>
      <c r="WLP487" s="112"/>
      <c r="WLQ487" s="112"/>
      <c r="WLR487" s="112"/>
      <c r="WLS487" s="112"/>
      <c r="WLT487" s="112"/>
      <c r="WLU487" s="112"/>
      <c r="WLV487" s="112"/>
      <c r="WLW487" s="112"/>
      <c r="WLX487" s="112"/>
      <c r="WLY487" s="112"/>
      <c r="WLZ487" s="112"/>
      <c r="WMA487" s="112"/>
      <c r="WMB487" s="112"/>
      <c r="WMC487" s="112"/>
      <c r="WMD487" s="112"/>
      <c r="WME487" s="112"/>
      <c r="WMF487" s="112"/>
      <c r="WMG487" s="112"/>
      <c r="WMH487" s="112"/>
      <c r="WMI487" s="112"/>
      <c r="WMJ487" s="112"/>
      <c r="WMK487" s="112"/>
      <c r="WML487" s="112"/>
      <c r="WMM487" s="112"/>
      <c r="WMN487" s="112"/>
      <c r="WMO487" s="112"/>
      <c r="WMP487" s="112"/>
      <c r="WMQ487" s="112"/>
      <c r="WMR487" s="112"/>
      <c r="WMS487" s="112"/>
      <c r="WMT487" s="112"/>
      <c r="WMU487" s="112"/>
      <c r="WMV487" s="112"/>
      <c r="WMW487" s="112"/>
      <c r="WMX487" s="112"/>
      <c r="WMY487" s="112"/>
      <c r="WMZ487" s="112"/>
      <c r="WNA487" s="112"/>
      <c r="WNB487" s="112"/>
      <c r="WNC487" s="112"/>
      <c r="WND487" s="112"/>
      <c r="WNE487" s="112"/>
      <c r="WNF487" s="112"/>
      <c r="WNG487" s="112"/>
      <c r="WNH487" s="112"/>
      <c r="WNI487" s="112"/>
      <c r="WNJ487" s="112"/>
      <c r="WNK487" s="112"/>
      <c r="WNL487" s="112"/>
      <c r="WNM487" s="112"/>
      <c r="WNN487" s="112"/>
      <c r="WNO487" s="112"/>
      <c r="WNP487" s="112"/>
      <c r="WNQ487" s="112"/>
      <c r="WNR487" s="112"/>
      <c r="WNS487" s="112"/>
      <c r="WNT487" s="112"/>
      <c r="WNU487" s="112"/>
      <c r="WNV487" s="112"/>
      <c r="WNW487" s="112"/>
      <c r="WNX487" s="112"/>
      <c r="WNY487" s="112"/>
      <c r="WNZ487" s="112"/>
      <c r="WOA487" s="112"/>
      <c r="WOB487" s="112"/>
      <c r="WOC487" s="112"/>
      <c r="WOD487" s="112"/>
      <c r="WOE487" s="112"/>
      <c r="WOF487" s="112"/>
      <c r="WOG487" s="112"/>
      <c r="WOH487" s="112"/>
      <c r="WOI487" s="112"/>
      <c r="WOJ487" s="112"/>
      <c r="WOK487" s="112"/>
      <c r="WOL487" s="112"/>
      <c r="WOM487" s="112"/>
      <c r="WON487" s="112"/>
      <c r="WOO487" s="112"/>
      <c r="WOP487" s="112"/>
      <c r="WOQ487" s="112"/>
      <c r="WOR487" s="112"/>
      <c r="WOS487" s="112"/>
      <c r="WOT487" s="112"/>
      <c r="WOU487" s="112"/>
      <c r="WOV487" s="112"/>
      <c r="WOW487" s="112"/>
      <c r="WOX487" s="112"/>
      <c r="WOY487" s="112"/>
      <c r="WOZ487" s="112"/>
      <c r="WPA487" s="112"/>
      <c r="WPB487" s="112"/>
      <c r="WPC487" s="112"/>
      <c r="WPD487" s="112"/>
      <c r="WPE487" s="112"/>
      <c r="WPF487" s="112"/>
      <c r="WPG487" s="112"/>
      <c r="WPH487" s="112"/>
      <c r="WPI487" s="112"/>
      <c r="WPJ487" s="112"/>
      <c r="WPK487" s="112"/>
      <c r="WPL487" s="112"/>
      <c r="WPM487" s="112"/>
      <c r="WPN487" s="112"/>
      <c r="WPO487" s="112"/>
      <c r="WPP487" s="112"/>
      <c r="WPQ487" s="112"/>
      <c r="WPR487" s="112"/>
      <c r="WPS487" s="112"/>
      <c r="WPT487" s="112"/>
      <c r="WPU487" s="112"/>
      <c r="WPV487" s="112"/>
      <c r="WPW487" s="112"/>
      <c r="WPX487" s="112"/>
      <c r="WPY487" s="112"/>
      <c r="WPZ487" s="112"/>
      <c r="WQA487" s="112"/>
      <c r="WQB487" s="112"/>
      <c r="WQC487" s="112"/>
      <c r="WQD487" s="112"/>
      <c r="WQE487" s="112"/>
      <c r="WQF487" s="112"/>
      <c r="WQG487" s="112"/>
      <c r="WQH487" s="112"/>
      <c r="WQI487" s="112"/>
      <c r="WQJ487" s="112"/>
      <c r="WQK487" s="112"/>
      <c r="WQL487" s="112"/>
      <c r="WQM487" s="112"/>
      <c r="WQN487" s="112"/>
      <c r="WQO487" s="112"/>
      <c r="WQP487" s="112"/>
      <c r="WQQ487" s="112"/>
      <c r="WQR487" s="112"/>
      <c r="WQS487" s="112"/>
      <c r="WQT487" s="112"/>
      <c r="WQU487" s="112"/>
      <c r="WQV487" s="112"/>
      <c r="WQW487" s="112"/>
      <c r="WQX487" s="112"/>
      <c r="WQY487" s="112"/>
      <c r="WQZ487" s="112"/>
      <c r="WRA487" s="112"/>
      <c r="WRB487" s="112"/>
      <c r="WRC487" s="112"/>
      <c r="WRD487" s="112"/>
      <c r="WRE487" s="112"/>
      <c r="WRF487" s="112"/>
      <c r="WRG487" s="112"/>
      <c r="WRH487" s="112"/>
      <c r="WRI487" s="112"/>
      <c r="WRJ487" s="112"/>
      <c r="WRK487" s="112"/>
      <c r="WRL487" s="112"/>
      <c r="WRM487" s="112"/>
      <c r="WRN487" s="112"/>
      <c r="WRO487" s="112"/>
      <c r="WRP487" s="112"/>
      <c r="WRQ487" s="112"/>
      <c r="WRR487" s="112"/>
      <c r="WRS487" s="112"/>
      <c r="WRT487" s="112"/>
      <c r="WRU487" s="112"/>
      <c r="WRV487" s="112"/>
      <c r="WRW487" s="112"/>
      <c r="WRX487" s="112"/>
      <c r="WRY487" s="112"/>
      <c r="WRZ487" s="112"/>
      <c r="WSA487" s="112"/>
      <c r="WSB487" s="112"/>
      <c r="WSC487" s="112"/>
      <c r="WSD487" s="112"/>
      <c r="WSE487" s="112"/>
      <c r="WSF487" s="112"/>
      <c r="WSG487" s="112"/>
      <c r="WSH487" s="112"/>
      <c r="WSI487" s="112"/>
      <c r="WSJ487" s="112"/>
      <c r="WSK487" s="112"/>
      <c r="WSL487" s="112"/>
      <c r="WSM487" s="112"/>
      <c r="WSN487" s="112"/>
      <c r="WSO487" s="112"/>
      <c r="WSP487" s="112"/>
      <c r="WSQ487" s="112"/>
      <c r="WSR487" s="112"/>
      <c r="WSS487" s="112"/>
      <c r="WST487" s="112"/>
      <c r="WSU487" s="112"/>
      <c r="WSV487" s="112"/>
      <c r="WSW487" s="112"/>
      <c r="WSX487" s="112"/>
      <c r="WSY487" s="112"/>
      <c r="WSZ487" s="112"/>
      <c r="WTA487" s="112"/>
      <c r="WTB487" s="112"/>
      <c r="WTC487" s="112"/>
      <c r="WTD487" s="112"/>
      <c r="WTE487" s="112"/>
      <c r="WTF487" s="112"/>
      <c r="WTG487" s="112"/>
      <c r="WTH487" s="112"/>
      <c r="WTI487" s="112"/>
      <c r="WTJ487" s="112"/>
      <c r="WTK487" s="112"/>
      <c r="WTL487" s="112"/>
      <c r="WTM487" s="112"/>
      <c r="WTN487" s="112"/>
      <c r="WTO487" s="112"/>
      <c r="WTP487" s="112"/>
      <c r="WTQ487" s="112"/>
      <c r="WTR487" s="112"/>
      <c r="WTS487" s="112"/>
      <c r="WTT487" s="112"/>
      <c r="WTU487" s="112"/>
      <c r="WTV487" s="112"/>
      <c r="WTW487" s="112"/>
      <c r="WTX487" s="112"/>
      <c r="WTY487" s="112"/>
      <c r="WTZ487" s="112"/>
      <c r="WUA487" s="112"/>
      <c r="WUB487" s="112"/>
      <c r="WUC487" s="112"/>
      <c r="WUD487" s="112"/>
      <c r="WUE487" s="112"/>
      <c r="WUF487" s="112"/>
      <c r="WUG487" s="112"/>
      <c r="WUH487" s="112"/>
      <c r="WUI487" s="112"/>
      <c r="WUJ487" s="112"/>
      <c r="WUK487" s="112"/>
      <c r="WUL487" s="112"/>
      <c r="WUM487" s="112"/>
      <c r="WUN487" s="112"/>
      <c r="WUO487" s="112"/>
      <c r="WUP487" s="112"/>
      <c r="WUQ487" s="112"/>
      <c r="WUR487" s="112"/>
      <c r="WUS487" s="112"/>
      <c r="WUT487" s="112"/>
      <c r="WUU487" s="112"/>
      <c r="WUV487" s="112"/>
      <c r="WUW487" s="112"/>
      <c r="WUX487" s="112"/>
      <c r="WUY487" s="112"/>
      <c r="WUZ487" s="112"/>
      <c r="WVA487" s="112"/>
      <c r="WVB487" s="112"/>
      <c r="WVC487" s="112"/>
      <c r="WVD487" s="112"/>
      <c r="WVE487" s="112"/>
      <c r="WVF487" s="112"/>
      <c r="WVG487" s="112"/>
      <c r="WVH487" s="112"/>
      <c r="WVI487" s="112"/>
      <c r="WVJ487" s="112"/>
      <c r="WVK487" s="112"/>
      <c r="WVL487" s="112"/>
      <c r="WVM487" s="112"/>
      <c r="WVN487" s="112"/>
      <c r="WVO487" s="112"/>
      <c r="WVP487" s="112"/>
      <c r="WVQ487" s="112"/>
      <c r="WVR487" s="112"/>
      <c r="WVS487" s="112"/>
      <c r="WVT487" s="112"/>
      <c r="WVU487" s="112"/>
      <c r="WVV487" s="112"/>
      <c r="WVW487" s="112"/>
      <c r="WVX487" s="112"/>
      <c r="WVY487" s="112"/>
      <c r="WVZ487" s="112"/>
      <c r="WWA487" s="112"/>
      <c r="WWB487" s="112"/>
      <c r="WWC487" s="112"/>
      <c r="WWD487" s="112"/>
      <c r="WWE487" s="112"/>
      <c r="WWF487" s="112"/>
      <c r="WWG487" s="112"/>
      <c r="WWH487" s="112"/>
      <c r="WWI487" s="112"/>
      <c r="WWJ487" s="112"/>
      <c r="WWK487" s="112"/>
      <c r="WWL487" s="112"/>
      <c r="WWM487" s="112"/>
      <c r="WWN487" s="112"/>
      <c r="WWO487" s="112"/>
      <c r="WWP487" s="112"/>
      <c r="WWQ487" s="112"/>
      <c r="WWR487" s="112"/>
      <c r="WWS487" s="112"/>
      <c r="WWT487" s="112"/>
      <c r="WWU487" s="112"/>
      <c r="WWV487" s="112"/>
      <c r="WWW487" s="112"/>
      <c r="WWX487" s="112"/>
      <c r="WWY487" s="112"/>
      <c r="WWZ487" s="112"/>
      <c r="WXA487" s="112"/>
      <c r="WXB487" s="112"/>
      <c r="WXC487" s="112"/>
      <c r="WXD487" s="112"/>
      <c r="WXE487" s="112"/>
      <c r="WXF487" s="112"/>
      <c r="WXG487" s="112"/>
      <c r="WXH487" s="112"/>
      <c r="WXI487" s="112"/>
      <c r="WXJ487" s="112"/>
      <c r="WXK487" s="112"/>
      <c r="WXL487" s="112"/>
      <c r="WXM487" s="112"/>
      <c r="WXN487" s="112"/>
      <c r="WXO487" s="112"/>
      <c r="WXP487" s="112"/>
      <c r="WXQ487" s="112"/>
      <c r="WXR487" s="112"/>
      <c r="WXS487" s="112"/>
      <c r="WXT487" s="112"/>
      <c r="WXU487" s="112"/>
      <c r="WXV487" s="112"/>
      <c r="WXW487" s="112"/>
      <c r="WXX487" s="112"/>
      <c r="WXY487" s="112"/>
      <c r="WXZ487" s="112"/>
      <c r="WYA487" s="112"/>
      <c r="WYB487" s="112"/>
      <c r="WYC487" s="112"/>
      <c r="WYD487" s="112"/>
      <c r="WYE487" s="112"/>
      <c r="WYF487" s="112"/>
      <c r="WYG487" s="112"/>
      <c r="WYH487" s="112"/>
      <c r="WYI487" s="112"/>
      <c r="WYJ487" s="112"/>
      <c r="WYK487" s="112"/>
      <c r="WYL487" s="112"/>
      <c r="WYM487" s="112"/>
      <c r="WYN487" s="112"/>
      <c r="WYO487" s="112"/>
      <c r="WYP487" s="112"/>
      <c r="WYQ487" s="112"/>
      <c r="WYR487" s="112"/>
      <c r="WYS487" s="112"/>
      <c r="WYT487" s="112"/>
      <c r="WYU487" s="112"/>
      <c r="WYV487" s="112"/>
      <c r="WYW487" s="112"/>
      <c r="WYX487" s="112"/>
      <c r="WYY487" s="112"/>
      <c r="WYZ487" s="112"/>
      <c r="WZA487" s="112"/>
      <c r="WZB487" s="112"/>
      <c r="WZC487" s="112"/>
      <c r="WZD487" s="112"/>
      <c r="WZE487" s="112"/>
      <c r="WZF487" s="112"/>
      <c r="WZG487" s="112"/>
      <c r="WZH487" s="112"/>
      <c r="WZI487" s="112"/>
      <c r="WZJ487" s="112"/>
      <c r="WZK487" s="112"/>
      <c r="WZL487" s="112"/>
      <c r="WZM487" s="112"/>
      <c r="WZN487" s="112"/>
      <c r="WZO487" s="112"/>
      <c r="WZP487" s="112"/>
      <c r="WZQ487" s="112"/>
      <c r="WZR487" s="112"/>
      <c r="WZS487" s="112"/>
      <c r="WZT487" s="112"/>
      <c r="WZU487" s="112"/>
      <c r="WZV487" s="112"/>
      <c r="WZW487" s="112"/>
      <c r="WZX487" s="112"/>
      <c r="WZY487" s="112"/>
      <c r="WZZ487" s="112"/>
      <c r="XAA487" s="112"/>
      <c r="XAB487" s="112"/>
      <c r="XAC487" s="112"/>
      <c r="XAD487" s="112"/>
      <c r="XAE487" s="112"/>
      <c r="XAF487" s="112"/>
      <c r="XAG487" s="112"/>
      <c r="XAH487" s="112"/>
      <c r="XAI487" s="112"/>
      <c r="XAJ487" s="112"/>
      <c r="XAK487" s="112"/>
      <c r="XAL487" s="112"/>
      <c r="XAM487" s="112"/>
      <c r="XAN487" s="112"/>
      <c r="XAO487" s="112"/>
      <c r="XAP487" s="112"/>
      <c r="XAQ487" s="112"/>
      <c r="XAR487" s="112"/>
      <c r="XAS487" s="112"/>
      <c r="XAT487" s="112"/>
      <c r="XAU487" s="112"/>
      <c r="XAV487" s="112"/>
      <c r="XAW487" s="112"/>
      <c r="XAX487" s="112"/>
      <c r="XAY487" s="112"/>
      <c r="XAZ487" s="112"/>
      <c r="XBA487" s="112"/>
      <c r="XBB487" s="112"/>
      <c r="XBC487" s="112"/>
      <c r="XBD487" s="112"/>
      <c r="XBE487" s="112"/>
      <c r="XBF487" s="112"/>
      <c r="XBG487" s="112"/>
      <c r="XBH487" s="112"/>
      <c r="XBI487" s="112"/>
      <c r="XBJ487" s="112"/>
      <c r="XBK487" s="112"/>
      <c r="XBL487" s="112"/>
      <c r="XBM487" s="112"/>
      <c r="XBN487" s="112"/>
      <c r="XBO487" s="112"/>
      <c r="XBP487" s="112"/>
      <c r="XBQ487" s="112"/>
      <c r="XBR487" s="112"/>
      <c r="XBS487" s="112"/>
      <c r="XBT487" s="112"/>
      <c r="XBU487" s="112"/>
      <c r="XBV487" s="112"/>
      <c r="XBW487" s="112"/>
      <c r="XBX487" s="112"/>
      <c r="XBY487" s="112"/>
      <c r="XBZ487" s="112"/>
      <c r="XCA487" s="112"/>
      <c r="XCB487" s="112"/>
      <c r="XCC487" s="112"/>
      <c r="XCD487" s="112"/>
      <c r="XCE487" s="112"/>
      <c r="XCF487" s="112"/>
      <c r="XCG487" s="112"/>
      <c r="XCH487" s="112"/>
      <c r="XCI487" s="112"/>
      <c r="XCJ487" s="112"/>
      <c r="XCK487" s="112"/>
      <c r="XCL487" s="112"/>
      <c r="XCM487" s="112"/>
      <c r="XCN487" s="112"/>
      <c r="XCO487" s="112"/>
      <c r="XCP487" s="112"/>
      <c r="XCQ487" s="112"/>
      <c r="XCR487" s="112"/>
      <c r="XCS487" s="112"/>
      <c r="XCT487" s="112"/>
      <c r="XCU487" s="112"/>
      <c r="XCV487" s="112"/>
      <c r="XCW487" s="112"/>
      <c r="XCX487" s="112"/>
      <c r="XCY487" s="112"/>
      <c r="XCZ487" s="112"/>
      <c r="XDA487" s="112"/>
      <c r="XDB487" s="112"/>
      <c r="XDC487" s="112"/>
      <c r="XDD487" s="112"/>
      <c r="XDE487" s="112"/>
      <c r="XDF487" s="112"/>
      <c r="XDG487" s="112"/>
      <c r="XDH487" s="112"/>
      <c r="XDI487" s="112"/>
      <c r="XDJ487" s="112"/>
      <c r="XDK487" s="112"/>
      <c r="XDL487" s="112"/>
      <c r="XDM487" s="112"/>
      <c r="XDN487" s="112"/>
      <c r="XDO487" s="112"/>
      <c r="XDP487" s="112"/>
      <c r="XDQ487" s="112"/>
      <c r="XDR487" s="112"/>
      <c r="XDS487" s="112"/>
      <c r="XDT487" s="112"/>
      <c r="XDU487" s="112"/>
      <c r="XDV487" s="112"/>
      <c r="XDW487" s="112"/>
      <c r="XDX487" s="112"/>
      <c r="XDY487" s="112"/>
      <c r="XDZ487" s="112"/>
      <c r="XEA487" s="112"/>
      <c r="XEB487" s="112"/>
      <c r="XEC487" s="112"/>
      <c r="XED487" s="112"/>
      <c r="XEE487" s="112"/>
      <c r="XEF487" s="112"/>
      <c r="XEG487" s="112"/>
      <c r="XEH487" s="112"/>
      <c r="XEI487" s="112"/>
      <c r="XEJ487" s="112"/>
      <c r="XEK487" s="112"/>
      <c r="XEL487" s="112"/>
      <c r="XEM487" s="112"/>
      <c r="XEN487" s="112"/>
      <c r="XEO487" s="112"/>
      <c r="XEP487" s="112"/>
      <c r="XEQ487" s="112"/>
      <c r="XER487" s="112"/>
      <c r="XES487" s="112"/>
      <c r="XET487" s="112"/>
      <c r="XEU487" s="112"/>
      <c r="XEV487" s="112"/>
      <c r="XEW487" s="112"/>
      <c r="XEX487" s="112"/>
      <c r="XEY487" s="112"/>
      <c r="XEZ487" s="112"/>
      <c r="XFA487" s="112"/>
      <c r="XFB487" s="112"/>
      <c r="XFC487" s="112"/>
    </row>
    <row r="488" spans="1:16383" s="8" customFormat="1" ht="18" customHeight="1" thickBot="1" x14ac:dyDescent="0.6">
      <c r="A488" s="148" t="s">
        <v>143</v>
      </c>
      <c r="B488" s="148"/>
      <c r="C488" s="148"/>
      <c r="D488" s="148"/>
      <c r="E488" s="148"/>
      <c r="F488" s="148"/>
      <c r="G488" s="148"/>
      <c r="H488" s="148"/>
      <c r="I488" s="148"/>
      <c r="J488" s="148"/>
      <c r="K488" s="71" t="s">
        <v>3</v>
      </c>
      <c r="N488" s="112"/>
    </row>
    <row r="489" spans="1:16383" ht="18" customHeight="1" x14ac:dyDescent="0.55000000000000004">
      <c r="A489" s="136" t="s">
        <v>245</v>
      </c>
      <c r="B489" s="136"/>
      <c r="C489" s="136"/>
      <c r="D489" s="136"/>
      <c r="E489" s="136"/>
      <c r="F489" s="136"/>
      <c r="G489" s="232" t="s">
        <v>189</v>
      </c>
      <c r="H489" s="233"/>
      <c r="I489" s="234"/>
      <c r="J489" s="238"/>
      <c r="K489" s="240">
        <f>IF(J489&gt;0,5,0)</f>
        <v>0</v>
      </c>
      <c r="N489" s="112"/>
    </row>
    <row r="490" spans="1:16383" ht="18" customHeight="1" thickBot="1" x14ac:dyDescent="0.6">
      <c r="A490" s="136" t="s">
        <v>244</v>
      </c>
      <c r="B490" s="136"/>
      <c r="C490" s="136"/>
      <c r="D490" s="136"/>
      <c r="E490" s="136"/>
      <c r="F490" s="189"/>
      <c r="G490" s="235"/>
      <c r="H490" s="236"/>
      <c r="I490" s="237"/>
      <c r="J490" s="239"/>
      <c r="K490" s="241"/>
      <c r="N490" s="112"/>
    </row>
    <row r="491" spans="1:16383" ht="18" customHeight="1" x14ac:dyDescent="0.55000000000000004">
      <c r="A491" s="136" t="s">
        <v>246</v>
      </c>
      <c r="B491" s="136"/>
      <c r="C491" s="136"/>
      <c r="D491" s="136"/>
      <c r="E491" s="136"/>
      <c r="F491" s="136"/>
      <c r="G491" s="232" t="s">
        <v>189</v>
      </c>
      <c r="H491" s="233"/>
      <c r="I491" s="234"/>
      <c r="J491" s="238"/>
      <c r="K491" s="240">
        <f>IF(J491&gt;0,5,0)</f>
        <v>0</v>
      </c>
      <c r="N491" s="112"/>
    </row>
    <row r="492" spans="1:16383" ht="18" customHeight="1" thickBot="1" x14ac:dyDescent="0.6">
      <c r="A492" s="136" t="s">
        <v>247</v>
      </c>
      <c r="B492" s="136"/>
      <c r="C492" s="136"/>
      <c r="D492" s="136"/>
      <c r="E492" s="136"/>
      <c r="F492" s="189"/>
      <c r="G492" s="235"/>
      <c r="H492" s="236"/>
      <c r="I492" s="237"/>
      <c r="J492" s="239"/>
      <c r="K492" s="241"/>
    </row>
    <row r="493" spans="1:16383" ht="18" customHeight="1" thickBot="1" x14ac:dyDescent="0.6">
      <c r="A493" s="200" t="s">
        <v>239</v>
      </c>
      <c r="B493" s="200"/>
      <c r="C493" s="200"/>
      <c r="D493" s="200"/>
      <c r="E493" s="200"/>
      <c r="F493" s="201"/>
      <c r="G493" s="149" t="s">
        <v>85</v>
      </c>
      <c r="H493" s="150"/>
      <c r="I493" s="150"/>
      <c r="J493" s="151"/>
      <c r="K493" s="30">
        <f>SUM(K489:K491)</f>
        <v>0</v>
      </c>
    </row>
    <row r="494" spans="1:16383" ht="18" customHeight="1" x14ac:dyDescent="0.55000000000000004"/>
    <row r="495" spans="1:16383" s="7" customFormat="1" ht="18" customHeight="1" x14ac:dyDescent="0.55000000000000004">
      <c r="A495" s="175" t="s">
        <v>125</v>
      </c>
      <c r="B495" s="175"/>
      <c r="C495" s="175"/>
      <c r="D495" s="175"/>
      <c r="E495" s="175"/>
      <c r="F495" s="175"/>
      <c r="G495" s="175"/>
      <c r="H495" s="175"/>
      <c r="I495" s="175"/>
      <c r="J495" s="175"/>
      <c r="K495" s="175"/>
    </row>
    <row r="496" spans="1:16383" s="7" customFormat="1" ht="18" customHeight="1" thickBot="1" x14ac:dyDescent="0.6">
      <c r="A496" s="148" t="s">
        <v>144</v>
      </c>
      <c r="B496" s="148"/>
      <c r="C496" s="148"/>
      <c r="D496" s="148"/>
      <c r="E496" s="148"/>
      <c r="F496" s="148"/>
      <c r="G496" s="148"/>
      <c r="H496" s="148"/>
      <c r="I496" s="148"/>
      <c r="J496" s="148"/>
      <c r="K496" s="148"/>
    </row>
    <row r="497" spans="1:11" s="8" customFormat="1" ht="18" customHeight="1" thickBot="1" x14ac:dyDescent="0.6">
      <c r="A497" s="14" t="s">
        <v>1</v>
      </c>
      <c r="B497" s="18"/>
      <c r="C497" s="135" t="s">
        <v>135</v>
      </c>
      <c r="D497" s="135"/>
      <c r="E497" s="135"/>
      <c r="F497" s="135"/>
      <c r="G497" s="135"/>
      <c r="H497" s="135"/>
      <c r="I497" s="135"/>
      <c r="J497" s="14"/>
      <c r="K497" s="71" t="s">
        <v>3</v>
      </c>
    </row>
    <row r="498" spans="1:11" ht="18" customHeight="1" x14ac:dyDescent="0.55000000000000004">
      <c r="A498" s="44"/>
      <c r="C498" s="137"/>
      <c r="D498" s="137"/>
      <c r="E498" s="137"/>
      <c r="F498" s="137"/>
      <c r="G498" s="137"/>
      <c r="H498" s="137"/>
      <c r="I498" s="137"/>
      <c r="J498" s="137"/>
      <c r="K498" s="27">
        <f>IF(C498&gt;0,5,0)</f>
        <v>0</v>
      </c>
    </row>
    <row r="499" spans="1:11" ht="18" customHeight="1" x14ac:dyDescent="0.55000000000000004">
      <c r="A499" s="44"/>
      <c r="C499" s="137"/>
      <c r="D499" s="137"/>
      <c r="E499" s="137"/>
      <c r="F499" s="137"/>
      <c r="G499" s="137"/>
      <c r="H499" s="137"/>
      <c r="I499" s="137"/>
      <c r="J499" s="137"/>
      <c r="K499" s="28">
        <f t="shared" ref="K499:K501" si="20">IF(C499&gt;0,5,0)</f>
        <v>0</v>
      </c>
    </row>
    <row r="500" spans="1:11" ht="18" customHeight="1" x14ac:dyDescent="0.55000000000000004">
      <c r="A500" s="44"/>
      <c r="C500" s="137"/>
      <c r="D500" s="137"/>
      <c r="E500" s="137"/>
      <c r="F500" s="137"/>
      <c r="G500" s="137"/>
      <c r="H500" s="137"/>
      <c r="I500" s="137"/>
      <c r="J500" s="137"/>
      <c r="K500" s="28">
        <f t="shared" si="20"/>
        <v>0</v>
      </c>
    </row>
    <row r="501" spans="1:11" ht="18" customHeight="1" x14ac:dyDescent="0.55000000000000004">
      <c r="A501" s="44"/>
      <c r="C501" s="137"/>
      <c r="D501" s="137"/>
      <c r="E501" s="137"/>
      <c r="F501" s="137"/>
      <c r="G501" s="137"/>
      <c r="H501" s="137"/>
      <c r="I501" s="137"/>
      <c r="J501" s="137"/>
      <c r="K501" s="28">
        <f t="shared" si="20"/>
        <v>0</v>
      </c>
    </row>
    <row r="502" spans="1:11" ht="18" customHeight="1" thickBot="1" x14ac:dyDescent="0.6">
      <c r="A502" s="44"/>
      <c r="C502" s="137"/>
      <c r="D502" s="137"/>
      <c r="E502" s="137"/>
      <c r="F502" s="137"/>
      <c r="G502" s="156"/>
      <c r="H502" s="156"/>
      <c r="I502" s="156"/>
      <c r="J502" s="156"/>
      <c r="K502" s="29">
        <f t="shared" ref="K502" si="21">IF(C502&gt;0,5,0)</f>
        <v>0</v>
      </c>
    </row>
    <row r="503" spans="1:11" ht="18" customHeight="1" thickBot="1" x14ac:dyDescent="0.6">
      <c r="G503" s="149" t="s">
        <v>132</v>
      </c>
      <c r="H503" s="150"/>
      <c r="I503" s="150"/>
      <c r="J503" s="151"/>
      <c r="K503" s="30">
        <f>K498+K499+K500+K501+K502</f>
        <v>0</v>
      </c>
    </row>
    <row r="504" spans="1:11" ht="18" customHeight="1" thickBot="1" x14ac:dyDescent="0.6"/>
    <row r="505" spans="1:11" s="2" customFormat="1" ht="18" customHeight="1" thickBot="1" x14ac:dyDescent="0.6">
      <c r="A505" s="21"/>
      <c r="B505" s="21"/>
      <c r="C505" s="21"/>
      <c r="D505" s="21"/>
      <c r="E505" s="21"/>
      <c r="F505" s="171" t="s">
        <v>188</v>
      </c>
      <c r="G505" s="172"/>
      <c r="H505" s="172"/>
      <c r="I505" s="172"/>
      <c r="J505" s="173"/>
      <c r="K505" s="82">
        <f>SUM(K483,K493,K503,K454,K425)</f>
        <v>0</v>
      </c>
    </row>
    <row r="506" spans="1:11" s="1" customFormat="1" ht="18" customHeight="1" x14ac:dyDescent="0.7">
      <c r="A506" s="20"/>
      <c r="B506" s="20"/>
      <c r="C506" s="20"/>
      <c r="D506" s="20"/>
      <c r="E506" s="20"/>
      <c r="F506" s="20"/>
      <c r="G506" s="20"/>
      <c r="H506" s="20"/>
      <c r="I506" s="17"/>
      <c r="J506" s="17"/>
      <c r="K506" s="17"/>
    </row>
    <row r="507" spans="1:11" s="1" customFormat="1" ht="18" customHeight="1" x14ac:dyDescent="0.7">
      <c r="A507" s="20"/>
      <c r="B507" s="20"/>
      <c r="C507" s="20"/>
      <c r="D507" s="20"/>
      <c r="E507" s="20"/>
      <c r="F507" s="20"/>
      <c r="G507" s="20"/>
      <c r="H507" s="20"/>
      <c r="I507" s="17"/>
      <c r="J507" s="17"/>
      <c r="K507" s="17"/>
    </row>
    <row r="508" spans="1:11" s="1" customFormat="1" ht="18" customHeight="1" x14ac:dyDescent="0.7">
      <c r="A508" s="20"/>
      <c r="B508" s="20"/>
      <c r="C508" s="20"/>
      <c r="D508" s="20"/>
      <c r="E508" s="20"/>
      <c r="F508" s="20"/>
      <c r="G508" s="20"/>
      <c r="H508" s="20"/>
      <c r="I508" s="17"/>
      <c r="J508" s="17"/>
      <c r="K508" s="17"/>
    </row>
    <row r="509" spans="1:11" s="1" customFormat="1" ht="18" customHeight="1" x14ac:dyDescent="0.7">
      <c r="A509" s="20"/>
      <c r="B509" s="20"/>
      <c r="C509" s="20"/>
      <c r="D509" s="20"/>
      <c r="E509" s="20"/>
      <c r="F509" s="20"/>
      <c r="G509" s="20"/>
      <c r="H509" s="20"/>
      <c r="I509" s="17"/>
      <c r="J509" s="17"/>
      <c r="K509" s="17"/>
    </row>
    <row r="510" spans="1:11" s="1" customFormat="1" ht="18" customHeight="1" x14ac:dyDescent="0.7">
      <c r="A510" s="20"/>
      <c r="B510" s="20"/>
      <c r="C510" s="20"/>
      <c r="D510" s="20"/>
      <c r="E510" s="20"/>
      <c r="F510" s="20"/>
      <c r="G510" s="20"/>
      <c r="H510" s="20"/>
      <c r="I510" s="17"/>
      <c r="J510" s="17"/>
      <c r="K510" s="17"/>
    </row>
    <row r="511" spans="1:11" s="1" customFormat="1" ht="18" customHeight="1" x14ac:dyDescent="0.7">
      <c r="A511" s="20"/>
      <c r="B511" s="20"/>
      <c r="C511" s="20"/>
      <c r="D511" s="20"/>
      <c r="E511" s="20"/>
      <c r="F511" s="20"/>
      <c r="G511" s="20"/>
      <c r="H511" s="20"/>
      <c r="I511" s="17"/>
      <c r="J511" s="17"/>
      <c r="K511" s="17"/>
    </row>
    <row r="512" spans="1:11" s="1" customFormat="1" ht="18" customHeight="1" x14ac:dyDescent="0.7">
      <c r="A512" s="20"/>
      <c r="B512" s="20"/>
      <c r="C512" s="20"/>
      <c r="D512" s="20"/>
      <c r="E512" s="20"/>
      <c r="F512" s="20"/>
      <c r="G512" s="20"/>
      <c r="H512" s="20"/>
      <c r="I512" s="17"/>
      <c r="J512" s="17"/>
      <c r="K512" s="17"/>
    </row>
    <row r="513" spans="1:12" s="1" customFormat="1" ht="18" customHeight="1" x14ac:dyDescent="0.7">
      <c r="A513" s="20"/>
      <c r="B513" s="20"/>
      <c r="C513" s="20"/>
      <c r="D513" s="20"/>
      <c r="E513" s="20"/>
      <c r="F513" s="20"/>
      <c r="G513" s="20"/>
      <c r="H513" s="20"/>
      <c r="I513" s="17"/>
      <c r="J513" s="17"/>
      <c r="K513" s="17"/>
    </row>
    <row r="514" spans="1:12" s="1" customFormat="1" ht="18" customHeight="1" x14ac:dyDescent="0.7">
      <c r="A514" s="20"/>
      <c r="B514" s="20"/>
      <c r="C514" s="20"/>
      <c r="D514" s="20"/>
      <c r="E514" s="20"/>
      <c r="F514" s="20"/>
      <c r="G514" s="20"/>
      <c r="H514" s="20"/>
      <c r="I514" s="17"/>
      <c r="J514" s="17"/>
      <c r="K514" s="17"/>
    </row>
    <row r="515" spans="1:12" ht="14.7" x14ac:dyDescent="0.55000000000000004">
      <c r="A515" s="135" t="s">
        <v>148</v>
      </c>
      <c r="B515" s="135"/>
      <c r="C515" s="135"/>
      <c r="D515" s="135"/>
      <c r="E515" s="135"/>
      <c r="F515" s="135"/>
      <c r="G515" s="135"/>
      <c r="H515" s="135"/>
      <c r="I515" s="135"/>
      <c r="J515" s="135"/>
      <c r="K515" s="135"/>
    </row>
    <row r="516" spans="1:12" ht="18" customHeight="1" x14ac:dyDescent="0.55000000000000004">
      <c r="A516" s="142" t="s">
        <v>190</v>
      </c>
      <c r="B516" s="142"/>
      <c r="C516" s="142"/>
      <c r="D516" s="142"/>
      <c r="E516" s="142"/>
      <c r="F516" s="142"/>
      <c r="G516" s="142"/>
      <c r="H516" s="142"/>
      <c r="I516" s="142"/>
      <c r="J516" s="142"/>
      <c r="K516" s="142"/>
    </row>
    <row r="517" spans="1:12" s="6" customFormat="1" ht="10.5" x14ac:dyDescent="0.4">
      <c r="A517" s="85"/>
      <c r="B517" s="85"/>
      <c r="C517" s="85"/>
      <c r="D517" s="85"/>
      <c r="E517" s="85"/>
      <c r="F517" s="85"/>
      <c r="G517" s="85"/>
      <c r="H517" s="85"/>
      <c r="I517" s="86"/>
      <c r="J517" s="86"/>
      <c r="K517" s="86"/>
    </row>
    <row r="518" spans="1:12" s="7" customFormat="1" ht="18" customHeight="1" x14ac:dyDescent="0.55000000000000004">
      <c r="A518" s="181" t="s">
        <v>225</v>
      </c>
      <c r="B518" s="181"/>
      <c r="C518" s="181"/>
      <c r="D518" s="181"/>
      <c r="E518" s="181"/>
      <c r="F518" s="181"/>
      <c r="G518" s="181"/>
      <c r="H518" s="181"/>
      <c r="I518" s="181"/>
      <c r="J518" s="181"/>
      <c r="K518" s="181"/>
    </row>
    <row r="519" spans="1:12" s="61" customFormat="1" ht="15.6" x14ac:dyDescent="0.55000000000000004">
      <c r="A519" s="148"/>
      <c r="B519" s="148"/>
      <c r="C519" s="148"/>
      <c r="D519" s="148"/>
      <c r="E519" s="148"/>
      <c r="F519" s="148"/>
      <c r="G519" s="148"/>
      <c r="H519" s="148"/>
      <c r="I519" s="148"/>
      <c r="J519" s="148"/>
      <c r="K519" s="148"/>
    </row>
    <row r="520" spans="1:12" s="6" customFormat="1" ht="18" customHeight="1" thickBot="1" x14ac:dyDescent="0.5">
      <c r="A520" s="269" t="s">
        <v>226</v>
      </c>
      <c r="B520" s="269"/>
      <c r="C520" s="269"/>
      <c r="D520" s="269"/>
      <c r="E520" s="269"/>
      <c r="F520" s="269"/>
      <c r="G520" s="269"/>
    </row>
    <row r="521" spans="1:12" ht="18" customHeight="1" thickBot="1" x14ac:dyDescent="0.65">
      <c r="A521" s="270" t="s">
        <v>315</v>
      </c>
      <c r="B521" s="270"/>
      <c r="C521" s="270"/>
      <c r="D521" s="270"/>
      <c r="E521" s="226" t="s">
        <v>194</v>
      </c>
      <c r="F521" s="226"/>
      <c r="G521" s="226"/>
      <c r="H521" s="93"/>
      <c r="I521" s="81" t="s">
        <v>1</v>
      </c>
      <c r="J521" s="54"/>
      <c r="K521" s="26">
        <f>IF(J521&gt;1,5,0)</f>
        <v>0</v>
      </c>
      <c r="L521" s="22"/>
    </row>
    <row r="522" spans="1:12" s="57" customFormat="1" ht="15.6" x14ac:dyDescent="0.6">
      <c r="A522" s="22"/>
      <c r="B522" s="21"/>
      <c r="C522" s="136"/>
      <c r="D522" s="136"/>
      <c r="E522" s="136"/>
      <c r="F522" s="136"/>
      <c r="G522" s="136"/>
      <c r="I522" s="208"/>
      <c r="J522" s="208"/>
      <c r="K522" s="22"/>
    </row>
    <row r="523" spans="1:12" s="57" customFormat="1" ht="15.6" x14ac:dyDescent="0.6">
      <c r="A523" s="22"/>
      <c r="B523" s="21"/>
      <c r="C523" s="22"/>
      <c r="D523" s="22"/>
      <c r="E523" s="22"/>
      <c r="F523" s="22"/>
      <c r="G523" s="22"/>
      <c r="I523" s="22"/>
      <c r="J523" s="22"/>
      <c r="K523" s="22"/>
    </row>
    <row r="524" spans="1:12" ht="18" customHeight="1" thickBot="1" x14ac:dyDescent="0.6">
      <c r="A524" s="177" t="s">
        <v>227</v>
      </c>
      <c r="B524" s="177"/>
      <c r="C524" s="177"/>
      <c r="D524" s="177"/>
      <c r="E524" s="226"/>
      <c r="F524" s="226"/>
      <c r="G524" s="226"/>
      <c r="H524" s="2"/>
      <c r="I524" s="47"/>
      <c r="J524" s="47"/>
    </row>
    <row r="525" spans="1:12" ht="18" customHeight="1" thickBot="1" x14ac:dyDescent="0.6">
      <c r="A525" s="243"/>
      <c r="B525" s="243"/>
      <c r="C525" s="243"/>
      <c r="D525" s="243"/>
      <c r="E525" s="243"/>
      <c r="F525" s="243"/>
      <c r="G525" s="243"/>
      <c r="H525" s="2"/>
      <c r="I525" s="47"/>
      <c r="J525" s="71" t="s">
        <v>195</v>
      </c>
      <c r="K525" s="71" t="s">
        <v>3</v>
      </c>
    </row>
    <row r="526" spans="1:12" ht="18" customHeight="1" thickBot="1" x14ac:dyDescent="0.6">
      <c r="A526" s="242" t="s">
        <v>228</v>
      </c>
      <c r="B526" s="242"/>
      <c r="C526" s="242"/>
      <c r="D526" s="242"/>
      <c r="E526" s="226" t="s">
        <v>196</v>
      </c>
      <c r="F526" s="226"/>
      <c r="G526" s="226"/>
      <c r="H526" s="95"/>
      <c r="I526" s="96"/>
      <c r="J526" s="42"/>
      <c r="K526" s="91">
        <f>J526*1</f>
        <v>0</v>
      </c>
    </row>
    <row r="527" spans="1:12" s="10" customFormat="1" ht="15.9" thickBot="1" x14ac:dyDescent="0.65">
      <c r="A527" s="243"/>
      <c r="B527" s="243"/>
      <c r="C527" s="243"/>
      <c r="D527" s="243"/>
      <c r="E527" s="243"/>
      <c r="F527" s="243"/>
      <c r="G527" s="243"/>
      <c r="H527" s="57"/>
      <c r="I527" s="47"/>
      <c r="J527" s="17"/>
      <c r="K527" s="17"/>
    </row>
    <row r="528" spans="1:12" ht="18" customHeight="1" thickBot="1" x14ac:dyDescent="0.6">
      <c r="A528" s="242" t="s">
        <v>229</v>
      </c>
      <c r="B528" s="242"/>
      <c r="C528" s="242"/>
      <c r="D528" s="242"/>
      <c r="E528" s="226" t="s">
        <v>201</v>
      </c>
      <c r="F528" s="226"/>
      <c r="G528" s="226"/>
      <c r="H528" s="2"/>
      <c r="I528" s="47"/>
      <c r="J528" s="42"/>
      <c r="K528" s="26">
        <f>IF(J528&gt;1,3,0)</f>
        <v>0</v>
      </c>
    </row>
    <row r="529" spans="1:11" s="10" customFormat="1" ht="15.9" thickBot="1" x14ac:dyDescent="0.65">
      <c r="A529" s="243"/>
      <c r="B529" s="243"/>
      <c r="C529" s="243"/>
      <c r="D529" s="243"/>
      <c r="E529" s="243"/>
      <c r="F529" s="243"/>
      <c r="G529" s="243"/>
      <c r="H529" s="57"/>
      <c r="I529" s="47"/>
      <c r="J529" s="17"/>
      <c r="K529" s="17"/>
    </row>
    <row r="530" spans="1:11" ht="18" customHeight="1" thickBot="1" x14ac:dyDescent="0.6">
      <c r="A530" s="242" t="s">
        <v>198</v>
      </c>
      <c r="B530" s="242"/>
      <c r="C530" s="242"/>
      <c r="D530" s="242"/>
      <c r="E530" s="226" t="s">
        <v>197</v>
      </c>
      <c r="F530" s="226"/>
      <c r="G530" s="226"/>
      <c r="H530" s="2"/>
      <c r="I530" s="47"/>
      <c r="J530" s="42"/>
      <c r="K530" s="26">
        <f>IF(J530&gt;1,5,0)</f>
        <v>0</v>
      </c>
    </row>
    <row r="531" spans="1:11" s="10" customFormat="1" ht="15.9" thickBot="1" x14ac:dyDescent="0.65">
      <c r="A531" s="243"/>
      <c r="B531" s="243"/>
      <c r="C531" s="243"/>
      <c r="D531" s="243"/>
      <c r="E531" s="243"/>
      <c r="F531" s="243"/>
      <c r="G531" s="243"/>
      <c r="H531" s="57"/>
      <c r="I531" s="47"/>
      <c r="J531" s="17"/>
      <c r="K531" s="17"/>
    </row>
    <row r="532" spans="1:11" ht="18" customHeight="1" thickBot="1" x14ac:dyDescent="0.6">
      <c r="A532" s="97"/>
      <c r="F532" s="149" t="s">
        <v>230</v>
      </c>
      <c r="G532" s="150"/>
      <c r="H532" s="150"/>
      <c r="I532" s="150"/>
      <c r="J532" s="151"/>
      <c r="K532" s="26">
        <f>SUM(K528,K530,K526)</f>
        <v>0</v>
      </c>
    </row>
    <row r="533" spans="1:11" s="108" customFormat="1" ht="8.1" thickBot="1" x14ac:dyDescent="0.35">
      <c r="A533" s="262"/>
      <c r="B533" s="262"/>
      <c r="C533" s="262"/>
      <c r="D533" s="262"/>
      <c r="E533" s="109"/>
      <c r="F533" s="109"/>
      <c r="G533" s="109"/>
      <c r="H533" s="109"/>
      <c r="I533" s="110"/>
      <c r="J533" s="110"/>
      <c r="K533" s="111"/>
    </row>
    <row r="534" spans="1:11" s="2" customFormat="1" ht="18" customHeight="1" thickBot="1" x14ac:dyDescent="0.6">
      <c r="A534" s="165" t="s">
        <v>140</v>
      </c>
      <c r="B534" s="165"/>
      <c r="C534" s="165"/>
      <c r="D534" s="165"/>
      <c r="E534" s="165"/>
      <c r="F534" s="149" t="s">
        <v>231</v>
      </c>
      <c r="G534" s="150"/>
      <c r="H534" s="150"/>
      <c r="I534" s="150"/>
      <c r="J534" s="151"/>
      <c r="K534" s="26">
        <f>IF(K532&gt;15,15,K532)</f>
        <v>0</v>
      </c>
    </row>
    <row r="535" spans="1:11" s="57" customFormat="1" ht="15.6" x14ac:dyDescent="0.6">
      <c r="A535" s="22"/>
      <c r="B535" s="21"/>
      <c r="C535" s="136"/>
      <c r="D535" s="136"/>
      <c r="E535" s="136"/>
      <c r="F535" s="136"/>
      <c r="G535" s="136"/>
      <c r="I535" s="136"/>
      <c r="J535" s="136"/>
      <c r="K535" s="22"/>
    </row>
    <row r="536" spans="1:11" s="57" customFormat="1" ht="15.6" x14ac:dyDescent="0.6">
      <c r="A536" s="22"/>
      <c r="B536" s="21"/>
      <c r="C536" s="22"/>
      <c r="D536" s="22"/>
      <c r="E536" s="22"/>
      <c r="F536" s="22"/>
      <c r="G536" s="22"/>
      <c r="I536" s="22"/>
      <c r="J536" s="22"/>
      <c r="K536" s="22"/>
    </row>
    <row r="537" spans="1:11" s="57" customFormat="1" ht="15.9" thickBot="1" x14ac:dyDescent="0.65">
      <c r="A537" s="62" t="s">
        <v>237</v>
      </c>
      <c r="B537" s="21"/>
      <c r="C537" s="22"/>
      <c r="D537" s="22"/>
      <c r="E537" s="22"/>
      <c r="F537" s="22"/>
      <c r="G537" s="22"/>
      <c r="I537" s="22"/>
      <c r="J537" s="22"/>
      <c r="K537" s="22"/>
    </row>
    <row r="538" spans="1:11" ht="18" customHeight="1" thickBot="1" x14ac:dyDescent="0.6">
      <c r="A538" s="256"/>
      <c r="B538" s="256"/>
      <c r="C538" s="256"/>
      <c r="D538" s="256"/>
      <c r="E538" s="256"/>
      <c r="F538" s="256"/>
      <c r="G538" s="256"/>
      <c r="H538" s="256"/>
      <c r="I538" s="257"/>
      <c r="J538" s="71" t="s">
        <v>238</v>
      </c>
      <c r="K538" s="71" t="s">
        <v>3</v>
      </c>
    </row>
    <row r="539" spans="1:11" ht="18" customHeight="1" thickBot="1" x14ac:dyDescent="0.6">
      <c r="A539" s="225"/>
      <c r="B539" s="225"/>
      <c r="C539" s="225"/>
      <c r="D539" s="225"/>
      <c r="E539" s="226" t="s">
        <v>197</v>
      </c>
      <c r="F539" s="226"/>
      <c r="G539" s="226"/>
      <c r="H539" s="2"/>
      <c r="I539" s="47"/>
      <c r="J539" s="42"/>
      <c r="K539" s="26">
        <f>IF(J539&gt;1,5,0)</f>
        <v>0</v>
      </c>
    </row>
    <row r="540" spans="1:11" ht="18" customHeight="1" thickBot="1" x14ac:dyDescent="0.6">
      <c r="A540" s="225"/>
      <c r="B540" s="225"/>
      <c r="C540" s="225"/>
      <c r="D540" s="225"/>
      <c r="I540" s="47"/>
      <c r="J540" s="47"/>
    </row>
    <row r="541" spans="1:11" ht="18" customHeight="1" thickBot="1" x14ac:dyDescent="0.6">
      <c r="A541" s="97"/>
      <c r="G541" s="149" t="s">
        <v>232</v>
      </c>
      <c r="H541" s="150"/>
      <c r="I541" s="150"/>
      <c r="J541" s="151"/>
      <c r="K541" s="26">
        <f>SUM(K539,K534,K521)</f>
        <v>0</v>
      </c>
    </row>
    <row r="542" spans="1:11" ht="18" customHeight="1" x14ac:dyDescent="0.55000000000000004"/>
    <row r="543" spans="1:11" ht="18" customHeight="1" x14ac:dyDescent="0.55000000000000004"/>
    <row r="544" spans="1:11" ht="18" customHeight="1" x14ac:dyDescent="0.55000000000000004"/>
    <row r="545" spans="1:11" ht="18" customHeight="1" x14ac:dyDescent="0.55000000000000004"/>
    <row r="546" spans="1:11" ht="18" customHeight="1" x14ac:dyDescent="0.55000000000000004"/>
    <row r="547" spans="1:11" ht="14.7" x14ac:dyDescent="0.55000000000000004">
      <c r="A547" s="135" t="s">
        <v>148</v>
      </c>
      <c r="B547" s="135"/>
      <c r="C547" s="135"/>
      <c r="D547" s="135"/>
      <c r="E547" s="135"/>
      <c r="F547" s="135"/>
      <c r="G547" s="135"/>
      <c r="H547" s="135"/>
      <c r="I547" s="135"/>
      <c r="J547" s="135"/>
      <c r="K547" s="135"/>
    </row>
    <row r="548" spans="1:11" ht="18" customHeight="1" x14ac:dyDescent="0.55000000000000004">
      <c r="A548" s="142" t="s">
        <v>190</v>
      </c>
      <c r="B548" s="142"/>
      <c r="C548" s="142"/>
      <c r="D548" s="142"/>
      <c r="E548" s="142"/>
      <c r="F548" s="142"/>
      <c r="G548" s="142"/>
      <c r="H548" s="142"/>
      <c r="I548" s="142"/>
      <c r="J548" s="142"/>
      <c r="K548" s="142"/>
    </row>
    <row r="549" spans="1:11" s="6" customFormat="1" ht="10.5" x14ac:dyDescent="0.4">
      <c r="A549" s="85"/>
      <c r="B549" s="85"/>
      <c r="C549" s="85"/>
      <c r="D549" s="85"/>
      <c r="E549" s="85"/>
      <c r="F549" s="85"/>
      <c r="G549" s="85"/>
      <c r="H549" s="85"/>
      <c r="I549" s="86"/>
      <c r="J549" s="86"/>
      <c r="K549" s="86"/>
    </row>
    <row r="550" spans="1:11" s="7" customFormat="1" ht="18" customHeight="1" x14ac:dyDescent="0.55000000000000004">
      <c r="A550" s="175" t="s">
        <v>200</v>
      </c>
      <c r="B550" s="175"/>
      <c r="C550" s="175"/>
      <c r="D550" s="175"/>
      <c r="E550" s="175"/>
      <c r="F550" s="175"/>
      <c r="G550" s="175"/>
      <c r="H550" s="175"/>
      <c r="I550" s="175"/>
      <c r="J550" s="175"/>
      <c r="K550" s="175"/>
    </row>
    <row r="551" spans="1:11" s="6" customFormat="1" ht="10.5" x14ac:dyDescent="0.4">
      <c r="A551" s="98"/>
      <c r="B551" s="98"/>
      <c r="C551" s="98"/>
      <c r="D551" s="98"/>
      <c r="E551" s="98"/>
      <c r="F551" s="98"/>
      <c r="G551" s="98"/>
      <c r="H551" s="98"/>
      <c r="I551" s="98"/>
      <c r="J551" s="98"/>
      <c r="K551" s="98"/>
    </row>
    <row r="552" spans="1:11" s="9" customFormat="1" ht="33.6" customHeight="1" thickBot="1" x14ac:dyDescent="0.6">
      <c r="A552" s="183" t="s">
        <v>313</v>
      </c>
      <c r="B552" s="183"/>
      <c r="C552" s="183"/>
      <c r="D552" s="183"/>
      <c r="E552" s="183"/>
      <c r="F552" s="183"/>
      <c r="G552" s="183"/>
      <c r="H552" s="183"/>
      <c r="I552" s="183"/>
      <c r="J552" s="183"/>
      <c r="K552" s="183"/>
    </row>
    <row r="553" spans="1:11" s="8" customFormat="1" ht="18" customHeight="1" thickBot="1" x14ac:dyDescent="0.6">
      <c r="A553" s="71" t="s">
        <v>202</v>
      </c>
      <c r="B553" s="247" t="s">
        <v>203</v>
      </c>
      <c r="C553" s="248"/>
      <c r="D553" s="248"/>
      <c r="E553" s="248"/>
      <c r="F553" s="248"/>
      <c r="G553" s="247" t="s">
        <v>206</v>
      </c>
      <c r="H553" s="249"/>
      <c r="I553" s="71" t="s">
        <v>195</v>
      </c>
      <c r="J553" s="66" t="s">
        <v>32</v>
      </c>
      <c r="K553" s="71" t="s">
        <v>33</v>
      </c>
    </row>
    <row r="554" spans="1:11" ht="48" customHeight="1" x14ac:dyDescent="0.55000000000000004">
      <c r="A554" s="60"/>
      <c r="B554" s="250"/>
      <c r="C554" s="251"/>
      <c r="D554" s="251"/>
      <c r="E554" s="251"/>
      <c r="F554" s="252"/>
      <c r="G554" s="253">
        <f>IF(A554&gt;1,3,0)</f>
        <v>0</v>
      </c>
      <c r="H554" s="254"/>
      <c r="I554" s="122"/>
      <c r="J554" s="121"/>
      <c r="K554" s="99">
        <f>SUM((I554*2)+(J554*1))+G554</f>
        <v>0</v>
      </c>
    </row>
    <row r="555" spans="1:11" ht="48" customHeight="1" x14ac:dyDescent="0.55000000000000004">
      <c r="A555" s="58"/>
      <c r="B555" s="229"/>
      <c r="C555" s="230"/>
      <c r="D555" s="230"/>
      <c r="E555" s="230"/>
      <c r="F555" s="231"/>
      <c r="G555" s="244">
        <f t="shared" ref="G555:G558" si="22">IF(A555&gt;1,3,0)</f>
        <v>0</v>
      </c>
      <c r="H555" s="245"/>
      <c r="I555" s="120"/>
      <c r="J555" s="119"/>
      <c r="K555" s="100">
        <f t="shared" ref="K555:K558" si="23">SUM((I555*2)+(J555*1))+G555</f>
        <v>0</v>
      </c>
    </row>
    <row r="556" spans="1:11" ht="48" customHeight="1" x14ac:dyDescent="0.55000000000000004">
      <c r="A556" s="58"/>
      <c r="B556" s="229"/>
      <c r="C556" s="230"/>
      <c r="D556" s="230"/>
      <c r="E556" s="230"/>
      <c r="F556" s="231"/>
      <c r="G556" s="244">
        <f t="shared" si="22"/>
        <v>0</v>
      </c>
      <c r="H556" s="245"/>
      <c r="I556" s="120"/>
      <c r="J556" s="119"/>
      <c r="K556" s="100">
        <f t="shared" si="23"/>
        <v>0</v>
      </c>
    </row>
    <row r="557" spans="1:11" ht="48" customHeight="1" x14ac:dyDescent="0.55000000000000004">
      <c r="A557" s="58"/>
      <c r="B557" s="229"/>
      <c r="C557" s="230"/>
      <c r="D557" s="230"/>
      <c r="E557" s="230"/>
      <c r="F557" s="231"/>
      <c r="G557" s="244">
        <f t="shared" si="22"/>
        <v>0</v>
      </c>
      <c r="H557" s="245"/>
      <c r="I557" s="120"/>
      <c r="J557" s="119"/>
      <c r="K557" s="100">
        <f t="shared" si="23"/>
        <v>0</v>
      </c>
    </row>
    <row r="558" spans="1:11" ht="48" customHeight="1" thickBot="1" x14ac:dyDescent="0.6">
      <c r="A558" s="59"/>
      <c r="B558" s="263"/>
      <c r="C558" s="264"/>
      <c r="D558" s="264"/>
      <c r="E558" s="264"/>
      <c r="F558" s="265"/>
      <c r="G558" s="266">
        <f t="shared" si="22"/>
        <v>0</v>
      </c>
      <c r="H558" s="267"/>
      <c r="I558" s="118"/>
      <c r="J558" s="117"/>
      <c r="K558" s="101">
        <f t="shared" si="23"/>
        <v>0</v>
      </c>
    </row>
    <row r="559" spans="1:11" s="2" customFormat="1" ht="20.399999999999999" customHeight="1" thickBot="1" x14ac:dyDescent="0.6">
      <c r="G559" s="268" t="s">
        <v>208</v>
      </c>
      <c r="H559" s="180"/>
      <c r="I559" s="150"/>
      <c r="J559" s="151"/>
      <c r="K559" s="30">
        <f>SUM(K554:K558)</f>
        <v>0</v>
      </c>
    </row>
    <row r="560" spans="1:11" s="2" customFormat="1" ht="20.399999999999999" customHeight="1" thickBot="1" x14ac:dyDescent="0.6">
      <c r="A560" s="165" t="s">
        <v>240</v>
      </c>
      <c r="B560" s="165"/>
      <c r="C560" s="165"/>
      <c r="D560" s="165"/>
      <c r="E560" s="165"/>
      <c r="F560" s="165"/>
      <c r="G560" s="149" t="s">
        <v>209</v>
      </c>
      <c r="H560" s="150"/>
      <c r="I560" s="150"/>
      <c r="J560" s="151"/>
      <c r="K560" s="26">
        <f>IF(K559&gt;39,40,K559)</f>
        <v>0</v>
      </c>
    </row>
    <row r="561" spans="1:11" s="10" customFormat="1" ht="15.6" x14ac:dyDescent="0.6">
      <c r="A561" s="20"/>
      <c r="B561" s="20"/>
      <c r="C561" s="20"/>
      <c r="D561" s="20"/>
      <c r="E561" s="20"/>
      <c r="F561" s="20"/>
      <c r="G561" s="20"/>
      <c r="H561" s="20"/>
      <c r="I561" s="17"/>
      <c r="J561" s="17"/>
      <c r="K561" s="17"/>
    </row>
    <row r="562" spans="1:11" s="10" customFormat="1" ht="15.6" x14ac:dyDescent="0.6">
      <c r="A562" s="20"/>
      <c r="B562" s="20"/>
      <c r="C562" s="20"/>
      <c r="D562" s="20"/>
      <c r="E562" s="20"/>
      <c r="F562" s="20"/>
      <c r="G562" s="20"/>
      <c r="H562" s="20"/>
      <c r="I562" s="17"/>
      <c r="J562" s="17"/>
      <c r="K562" s="17"/>
    </row>
    <row r="563" spans="1:11" x14ac:dyDescent="0.55000000000000004">
      <c r="A563" s="136" t="s">
        <v>207</v>
      </c>
      <c r="B563" s="136"/>
      <c r="C563" s="136"/>
      <c r="D563" s="136"/>
      <c r="E563" s="136"/>
      <c r="F563" s="136"/>
      <c r="G563" s="136"/>
      <c r="H563" s="136"/>
      <c r="I563" s="136"/>
      <c r="J563" s="136"/>
      <c r="K563" s="136"/>
    </row>
    <row r="564" spans="1:11" s="10" customFormat="1" ht="15.6" x14ac:dyDescent="0.6">
      <c r="A564" s="20"/>
      <c r="B564" s="20"/>
      <c r="C564" s="20"/>
      <c r="D564" s="20"/>
      <c r="E564" s="20"/>
      <c r="F564" s="20"/>
      <c r="G564" s="20"/>
      <c r="H564" s="20"/>
      <c r="I564" s="17"/>
      <c r="J564" s="17"/>
      <c r="K564" s="17"/>
    </row>
    <row r="565" spans="1:11" ht="27.6" customHeight="1" x14ac:dyDescent="0.55000000000000004">
      <c r="A565" s="246" t="s">
        <v>204</v>
      </c>
      <c r="B565" s="246"/>
      <c r="C565" s="246"/>
      <c r="D565" s="246"/>
      <c r="E565" s="246"/>
      <c r="F565" s="246"/>
      <c r="G565" s="246"/>
      <c r="H565" s="246"/>
      <c r="I565" s="246"/>
      <c r="J565" s="246"/>
      <c r="K565" s="246"/>
    </row>
    <row r="566" spans="1:11" s="10" customFormat="1" ht="15.6" x14ac:dyDescent="0.6">
      <c r="A566" s="20"/>
      <c r="B566" s="20"/>
      <c r="C566" s="20"/>
      <c r="D566" s="20"/>
      <c r="E566" s="20"/>
      <c r="F566" s="20"/>
      <c r="G566" s="20"/>
      <c r="H566" s="20"/>
      <c r="I566" s="17"/>
      <c r="J566" s="17"/>
      <c r="K566" s="17"/>
    </row>
    <row r="567" spans="1:11" x14ac:dyDescent="0.55000000000000004">
      <c r="A567" s="20" t="s">
        <v>205</v>
      </c>
    </row>
    <row r="568" spans="1:11" ht="14.7" x14ac:dyDescent="0.55000000000000004">
      <c r="A568" s="135" t="s">
        <v>148</v>
      </c>
      <c r="B568" s="135"/>
      <c r="C568" s="135"/>
      <c r="D568" s="135"/>
      <c r="E568" s="135"/>
      <c r="F568" s="135"/>
      <c r="G568" s="135"/>
      <c r="H568" s="135"/>
      <c r="I568" s="135"/>
      <c r="J568" s="135"/>
      <c r="K568" s="135"/>
    </row>
    <row r="569" spans="1:11" ht="18" customHeight="1" x14ac:dyDescent="0.55000000000000004">
      <c r="A569" s="142" t="s">
        <v>190</v>
      </c>
      <c r="B569" s="142"/>
      <c r="C569" s="142"/>
      <c r="D569" s="142"/>
      <c r="E569" s="142"/>
      <c r="F569" s="142"/>
      <c r="G569" s="142"/>
      <c r="H569" s="142"/>
      <c r="I569" s="142"/>
      <c r="J569" s="142"/>
      <c r="K569" s="142"/>
    </row>
    <row r="570" spans="1:11" s="6" customFormat="1" ht="10.5" x14ac:dyDescent="0.4">
      <c r="A570" s="85"/>
      <c r="B570" s="85"/>
      <c r="C570" s="85"/>
      <c r="D570" s="85"/>
      <c r="E570" s="85"/>
      <c r="F570" s="85"/>
      <c r="G570" s="85"/>
      <c r="H570" s="85"/>
      <c r="I570" s="86"/>
      <c r="J570" s="86"/>
      <c r="K570" s="86"/>
    </row>
    <row r="571" spans="1:11" s="7" customFormat="1" ht="18" customHeight="1" x14ac:dyDescent="0.55000000000000004">
      <c r="A571" s="175" t="s">
        <v>199</v>
      </c>
      <c r="B571" s="175"/>
      <c r="C571" s="175"/>
      <c r="D571" s="175"/>
      <c r="E571" s="175"/>
      <c r="F571" s="175"/>
      <c r="G571" s="175"/>
      <c r="H571" s="175"/>
      <c r="I571" s="175"/>
      <c r="J571" s="175"/>
      <c r="K571" s="175"/>
    </row>
    <row r="572" spans="1:11" s="7" customFormat="1" ht="18" customHeight="1" x14ac:dyDescent="0.55000000000000004">
      <c r="A572" s="183" t="s">
        <v>314</v>
      </c>
      <c r="B572" s="183"/>
      <c r="C572" s="183"/>
      <c r="D572" s="183"/>
      <c r="E572" s="183"/>
      <c r="F572" s="183"/>
      <c r="G572" s="183"/>
      <c r="H572" s="183"/>
      <c r="I572" s="183"/>
      <c r="J572" s="183"/>
      <c r="K572" s="183"/>
    </row>
    <row r="573" spans="1:11" s="7" customFormat="1" ht="18" customHeight="1" x14ac:dyDescent="0.55000000000000004">
      <c r="A573" s="183"/>
      <c r="B573" s="183"/>
      <c r="C573" s="183"/>
      <c r="D573" s="183"/>
      <c r="E573" s="183"/>
      <c r="F573" s="183"/>
      <c r="G573" s="183"/>
      <c r="H573" s="183"/>
      <c r="I573" s="183"/>
      <c r="J573" s="183"/>
      <c r="K573" s="183"/>
    </row>
    <row r="574" spans="1:11" ht="18" customHeight="1" x14ac:dyDescent="0.55000000000000004"/>
    <row r="575" spans="1:11" ht="18" customHeight="1" x14ac:dyDescent="0.55000000000000004">
      <c r="F575" s="17"/>
    </row>
    <row r="576" spans="1:11" ht="18" customHeight="1" x14ac:dyDescent="0.55000000000000004">
      <c r="A576" s="21" t="s">
        <v>222</v>
      </c>
      <c r="B576" s="21"/>
      <c r="C576" s="21"/>
      <c r="D576" s="21"/>
      <c r="E576" s="21"/>
      <c r="F576" s="21"/>
      <c r="G576" s="21"/>
      <c r="H576" s="2"/>
      <c r="I576" s="47"/>
      <c r="J576" s="47"/>
    </row>
    <row r="577" spans="1:11" ht="18" customHeight="1" thickBot="1" x14ac:dyDescent="0.6"/>
    <row r="578" spans="1:11" s="2" customFormat="1" ht="25.05" customHeight="1" thickBot="1" x14ac:dyDescent="0.6">
      <c r="A578" s="14" t="s">
        <v>35</v>
      </c>
      <c r="B578" s="14"/>
      <c r="C578" s="14" t="s">
        <v>1</v>
      </c>
      <c r="D578" s="21"/>
      <c r="E578" s="21"/>
      <c r="F578" s="21"/>
      <c r="G578" s="21"/>
      <c r="H578" s="21"/>
      <c r="I578" s="22"/>
      <c r="J578" s="66" t="s">
        <v>19</v>
      </c>
      <c r="K578" s="71" t="s">
        <v>3</v>
      </c>
    </row>
    <row r="579" spans="1:11" ht="25.05" customHeight="1" x14ac:dyDescent="0.55000000000000004">
      <c r="A579" s="20" t="s">
        <v>37</v>
      </c>
      <c r="C579" s="34"/>
      <c r="D579" s="159" t="s">
        <v>192</v>
      </c>
      <c r="E579" s="159"/>
      <c r="F579" s="159"/>
      <c r="G579" s="159"/>
      <c r="H579" s="159"/>
      <c r="I579" s="160"/>
      <c r="J579" s="45"/>
      <c r="K579" s="27">
        <f>J579*2</f>
        <v>0</v>
      </c>
    </row>
    <row r="580" spans="1:11" ht="25.05" customHeight="1" thickBot="1" x14ac:dyDescent="0.6">
      <c r="A580" s="67"/>
      <c r="B580" s="67"/>
      <c r="C580" s="35"/>
      <c r="D580" s="161" t="s">
        <v>251</v>
      </c>
      <c r="E580" s="161"/>
      <c r="F580" s="161"/>
      <c r="G580" s="161"/>
      <c r="H580" s="161"/>
      <c r="I580" s="162"/>
      <c r="J580" s="64"/>
      <c r="K580" s="29">
        <f>J580*2</f>
        <v>0</v>
      </c>
    </row>
    <row r="581" spans="1:11" s="2" customFormat="1" ht="25.05" customHeight="1" thickBot="1" x14ac:dyDescent="0.6">
      <c r="A581" s="21"/>
      <c r="B581" s="21"/>
      <c r="C581" s="21"/>
      <c r="D581" s="21"/>
      <c r="E581" s="21"/>
      <c r="F581" s="21"/>
      <c r="G581" s="92"/>
      <c r="H581" s="92"/>
      <c r="I581" s="92"/>
      <c r="J581" s="78" t="s">
        <v>66</v>
      </c>
      <c r="K581" s="102">
        <f>SUM(K579:K580)</f>
        <v>0</v>
      </c>
    </row>
    <row r="582" spans="1:11" s="2" customFormat="1" ht="25.05" customHeight="1" thickBot="1" x14ac:dyDescent="0.6">
      <c r="A582" s="21"/>
      <c r="B582" s="21"/>
      <c r="D582" s="165" t="s">
        <v>240</v>
      </c>
      <c r="E582" s="165"/>
      <c r="F582" s="165"/>
      <c r="G582" s="165"/>
      <c r="H582" s="149" t="s">
        <v>236</v>
      </c>
      <c r="I582" s="150"/>
      <c r="J582" s="151"/>
      <c r="K582" s="26">
        <f>IF(K581&gt;39,40,K581)</f>
        <v>0</v>
      </c>
    </row>
    <row r="583" spans="1:11" ht="25.05" customHeight="1" thickBot="1" x14ac:dyDescent="0.6"/>
    <row r="584" spans="1:11" ht="25.05" customHeight="1" thickBot="1" x14ac:dyDescent="0.6">
      <c r="J584" s="66" t="s">
        <v>195</v>
      </c>
      <c r="K584" s="71" t="s">
        <v>3</v>
      </c>
    </row>
    <row r="585" spans="1:11" ht="25.05" customHeight="1" thickBot="1" x14ac:dyDescent="0.6">
      <c r="A585" s="177" t="s">
        <v>221</v>
      </c>
      <c r="B585" s="177"/>
      <c r="C585" s="177"/>
      <c r="D585" s="177"/>
      <c r="E585" s="177"/>
      <c r="F585" s="177"/>
      <c r="G585" s="226" t="s">
        <v>196</v>
      </c>
      <c r="H585" s="226"/>
      <c r="I585" s="255"/>
      <c r="J585" s="42"/>
      <c r="K585" s="91">
        <f>J585*1</f>
        <v>0</v>
      </c>
    </row>
    <row r="586" spans="1:11" ht="25.05" customHeight="1" thickBot="1" x14ac:dyDescent="0.6">
      <c r="A586" s="62"/>
      <c r="B586" s="62"/>
      <c r="C586" s="62"/>
      <c r="D586" s="62"/>
      <c r="E586" s="62"/>
      <c r="F586" s="62"/>
      <c r="G586" s="149" t="s">
        <v>233</v>
      </c>
      <c r="H586" s="150"/>
      <c r="I586" s="150"/>
      <c r="J586" s="151"/>
      <c r="K586" s="26">
        <f>SUM(K585)</f>
        <v>0</v>
      </c>
    </row>
    <row r="587" spans="1:11" ht="25.05" customHeight="1" thickBot="1" x14ac:dyDescent="0.6"/>
    <row r="588" spans="1:11" ht="18" customHeight="1" thickBot="1" x14ac:dyDescent="0.6">
      <c r="A588" s="97"/>
      <c r="G588" s="149" t="s">
        <v>191</v>
      </c>
      <c r="H588" s="150"/>
      <c r="I588" s="150"/>
      <c r="J588" s="151"/>
      <c r="K588" s="26">
        <f>SUM(K586,K582)</f>
        <v>0</v>
      </c>
    </row>
    <row r="589" spans="1:11" ht="18" customHeight="1" x14ac:dyDescent="0.55000000000000004"/>
    <row r="590" spans="1:11" ht="18" customHeight="1" x14ac:dyDescent="0.55000000000000004"/>
    <row r="591" spans="1:11" ht="18" customHeight="1" x14ac:dyDescent="0.55000000000000004"/>
    <row r="592" spans="1:11" s="6" customFormat="1" ht="14.7" x14ac:dyDescent="0.45">
      <c r="A592" s="20"/>
      <c r="B592" s="20"/>
      <c r="C592" s="20"/>
      <c r="D592" s="20"/>
      <c r="E592" s="20"/>
      <c r="F592" s="20"/>
      <c r="G592" s="20"/>
      <c r="H592" s="20"/>
      <c r="I592" s="17"/>
      <c r="J592" s="17"/>
      <c r="K592" s="17"/>
    </row>
    <row r="593" spans="1:11" ht="18" customHeight="1" x14ac:dyDescent="0.55000000000000004"/>
    <row r="594" spans="1:11" ht="18" customHeight="1" x14ac:dyDescent="0.55000000000000004"/>
    <row r="595" spans="1:11" ht="14.7" x14ac:dyDescent="0.55000000000000004">
      <c r="A595" s="135" t="s">
        <v>148</v>
      </c>
      <c r="B595" s="135"/>
      <c r="C595" s="135"/>
      <c r="D595" s="135"/>
      <c r="E595" s="135"/>
      <c r="F595" s="135"/>
      <c r="G595" s="135"/>
      <c r="H595" s="135"/>
      <c r="I595" s="135"/>
      <c r="J595" s="135"/>
      <c r="K595" s="135"/>
    </row>
    <row r="596" spans="1:11" ht="18" customHeight="1" x14ac:dyDescent="0.55000000000000004">
      <c r="A596" s="142" t="s">
        <v>190</v>
      </c>
      <c r="B596" s="142"/>
      <c r="C596" s="142"/>
      <c r="D596" s="142"/>
      <c r="E596" s="142"/>
      <c r="F596" s="142"/>
      <c r="G596" s="142"/>
      <c r="H596" s="142"/>
      <c r="I596" s="142"/>
      <c r="J596" s="142"/>
      <c r="K596" s="142"/>
    </row>
    <row r="597" spans="1:11" s="6" customFormat="1" ht="10.5" x14ac:dyDescent="0.4">
      <c r="A597" s="85"/>
      <c r="B597" s="85"/>
      <c r="C597" s="85"/>
      <c r="D597" s="85"/>
      <c r="E597" s="85"/>
      <c r="F597" s="85"/>
      <c r="G597" s="85"/>
      <c r="H597" s="85"/>
      <c r="I597" s="86"/>
      <c r="J597" s="86"/>
      <c r="K597" s="86"/>
    </row>
    <row r="598" spans="1:11" s="7" customFormat="1" ht="18" customHeight="1" x14ac:dyDescent="0.55000000000000004">
      <c r="A598" s="181" t="s">
        <v>234</v>
      </c>
      <c r="B598" s="181"/>
      <c r="C598" s="181"/>
      <c r="D598" s="181"/>
      <c r="E598" s="181"/>
      <c r="F598" s="181"/>
      <c r="G598" s="181"/>
      <c r="H598" s="181"/>
      <c r="I598" s="181"/>
      <c r="J598" s="181"/>
      <c r="K598" s="181"/>
    </row>
    <row r="599" spans="1:11" s="9" customFormat="1" ht="18" customHeight="1" thickBot="1" x14ac:dyDescent="0.6">
      <c r="A599" s="148" t="s">
        <v>80</v>
      </c>
      <c r="B599" s="148"/>
      <c r="C599" s="148"/>
      <c r="D599" s="148"/>
      <c r="E599" s="148"/>
      <c r="F599" s="148"/>
      <c r="G599" s="148"/>
      <c r="H599" s="148"/>
      <c r="I599" s="148"/>
      <c r="J599" s="148"/>
      <c r="K599" s="148"/>
    </row>
    <row r="600" spans="1:11" s="2" customFormat="1" ht="18" customHeight="1" thickBot="1" x14ac:dyDescent="0.6">
      <c r="A600" s="22" t="s">
        <v>1</v>
      </c>
      <c r="B600" s="21"/>
      <c r="C600" s="136"/>
      <c r="D600" s="136"/>
      <c r="E600" s="136"/>
      <c r="F600" s="136"/>
      <c r="G600" s="136"/>
      <c r="I600" s="136" t="s">
        <v>79</v>
      </c>
      <c r="J600" s="189"/>
      <c r="K600" s="78" t="s">
        <v>3</v>
      </c>
    </row>
    <row r="601" spans="1:11" ht="18" customHeight="1" x14ac:dyDescent="0.55000000000000004">
      <c r="A601" s="44"/>
      <c r="C601" s="154"/>
      <c r="D601" s="154"/>
      <c r="E601" s="154"/>
      <c r="F601" s="154"/>
      <c r="G601" s="154"/>
      <c r="H601" s="2"/>
      <c r="I601" s="141"/>
      <c r="J601" s="141"/>
      <c r="K601" s="27">
        <f>IF(C601&gt;0,5,0)</f>
        <v>0</v>
      </c>
    </row>
    <row r="602" spans="1:11" ht="18" customHeight="1" x14ac:dyDescent="0.55000000000000004">
      <c r="A602" s="44"/>
      <c r="C602" s="223"/>
      <c r="D602" s="223"/>
      <c r="E602" s="223"/>
      <c r="F602" s="223"/>
      <c r="G602" s="223"/>
      <c r="H602" s="2"/>
      <c r="I602" s="143"/>
      <c r="J602" s="143"/>
      <c r="K602" s="28">
        <f t="shared" ref="K602:K608" si="24">IF(C602&gt;0,5,0)</f>
        <v>0</v>
      </c>
    </row>
    <row r="603" spans="1:11" ht="18" customHeight="1" x14ac:dyDescent="0.55000000000000004">
      <c r="A603" s="44"/>
      <c r="C603" s="223"/>
      <c r="D603" s="223"/>
      <c r="E603" s="223"/>
      <c r="F603" s="223"/>
      <c r="G603" s="223"/>
      <c r="H603" s="2"/>
      <c r="I603" s="143"/>
      <c r="J603" s="143"/>
      <c r="K603" s="28">
        <f t="shared" si="24"/>
        <v>0</v>
      </c>
    </row>
    <row r="604" spans="1:11" ht="18" customHeight="1" x14ac:dyDescent="0.55000000000000004">
      <c r="A604" s="44"/>
      <c r="C604" s="223"/>
      <c r="D604" s="223"/>
      <c r="E604" s="223"/>
      <c r="F604" s="223"/>
      <c r="G604" s="223"/>
      <c r="H604" s="2"/>
      <c r="I604" s="143"/>
      <c r="J604" s="143"/>
      <c r="K604" s="28">
        <f t="shared" si="24"/>
        <v>0</v>
      </c>
    </row>
    <row r="605" spans="1:11" ht="18" customHeight="1" x14ac:dyDescent="0.55000000000000004">
      <c r="A605" s="44"/>
      <c r="C605" s="223"/>
      <c r="D605" s="223"/>
      <c r="E605" s="223"/>
      <c r="F605" s="223"/>
      <c r="G605" s="223"/>
      <c r="H605" s="2"/>
      <c r="I605" s="143"/>
      <c r="J605" s="143"/>
      <c r="K605" s="28">
        <f t="shared" si="24"/>
        <v>0</v>
      </c>
    </row>
    <row r="606" spans="1:11" ht="18" customHeight="1" x14ac:dyDescent="0.55000000000000004">
      <c r="A606" s="44"/>
      <c r="C606" s="223"/>
      <c r="D606" s="223"/>
      <c r="E606" s="223"/>
      <c r="F606" s="223"/>
      <c r="G606" s="223"/>
      <c r="H606" s="2"/>
      <c r="I606" s="143"/>
      <c r="J606" s="143"/>
      <c r="K606" s="28">
        <f t="shared" si="24"/>
        <v>0</v>
      </c>
    </row>
    <row r="607" spans="1:11" ht="18" customHeight="1" x14ac:dyDescent="0.55000000000000004">
      <c r="A607" s="44"/>
      <c r="C607" s="223"/>
      <c r="D607" s="223"/>
      <c r="E607" s="223"/>
      <c r="F607" s="223"/>
      <c r="G607" s="223"/>
      <c r="H607" s="2"/>
      <c r="I607" s="143"/>
      <c r="J607" s="143"/>
      <c r="K607" s="28">
        <f t="shared" si="24"/>
        <v>0</v>
      </c>
    </row>
    <row r="608" spans="1:11" ht="18" customHeight="1" thickBot="1" x14ac:dyDescent="0.6">
      <c r="A608" s="44"/>
      <c r="C608" s="223"/>
      <c r="D608" s="223"/>
      <c r="E608" s="223"/>
      <c r="F608" s="223"/>
      <c r="G608" s="224"/>
      <c r="I608" s="144"/>
      <c r="J608" s="144"/>
      <c r="K608" s="29">
        <f t="shared" si="24"/>
        <v>0</v>
      </c>
    </row>
    <row r="609" spans="1:11" s="2" customFormat="1" ht="18" customHeight="1" thickBot="1" x14ac:dyDescent="0.6">
      <c r="A609" s="103"/>
      <c r="B609" s="103"/>
      <c r="C609" s="103"/>
      <c r="D609" s="103"/>
      <c r="E609" s="103"/>
      <c r="F609" s="103"/>
      <c r="G609" s="149" t="s">
        <v>83</v>
      </c>
      <c r="H609" s="150"/>
      <c r="I609" s="150"/>
      <c r="J609" s="151"/>
      <c r="K609" s="30">
        <f>SUM(K601:K608)</f>
        <v>0</v>
      </c>
    </row>
    <row r="610" spans="1:11" ht="18" customHeight="1" x14ac:dyDescent="0.55000000000000004"/>
    <row r="611" spans="1:11" s="7" customFormat="1" ht="18" customHeight="1" x14ac:dyDescent="0.55000000000000004">
      <c r="A611" s="181" t="s">
        <v>235</v>
      </c>
      <c r="B611" s="181"/>
      <c r="C611" s="181"/>
      <c r="D611" s="181"/>
      <c r="E611" s="181"/>
      <c r="F611" s="181"/>
      <c r="G611" s="181"/>
      <c r="H611" s="181"/>
      <c r="I611" s="181"/>
      <c r="J611" s="181"/>
      <c r="K611" s="181"/>
    </row>
    <row r="612" spans="1:11" s="1" customFormat="1" ht="18" customHeight="1" x14ac:dyDescent="0.7">
      <c r="A612" s="152" t="s">
        <v>253</v>
      </c>
      <c r="B612" s="152"/>
      <c r="C612" s="152"/>
      <c r="D612" s="152"/>
      <c r="E612" s="152"/>
      <c r="F612" s="152"/>
      <c r="G612" s="152"/>
      <c r="H612" s="152"/>
      <c r="I612" s="152"/>
      <c r="J612" s="152"/>
      <c r="K612" s="152"/>
    </row>
    <row r="613" spans="1:11" s="1" customFormat="1" ht="18" customHeight="1" x14ac:dyDescent="0.7">
      <c r="A613" s="152" t="s">
        <v>254</v>
      </c>
      <c r="B613" s="152"/>
      <c r="C613" s="152"/>
      <c r="D613" s="152"/>
      <c r="E613" s="152"/>
      <c r="F613" s="152"/>
      <c r="G613" s="152"/>
      <c r="H613" s="152"/>
      <c r="I613" s="152"/>
      <c r="J613" s="152"/>
      <c r="K613" s="152"/>
    </row>
    <row r="614" spans="1:11" s="9" customFormat="1" ht="18" customHeight="1" thickBot="1" x14ac:dyDescent="0.6">
      <c r="A614" s="148" t="s">
        <v>243</v>
      </c>
      <c r="B614" s="148"/>
      <c r="C614" s="148"/>
      <c r="D614" s="148"/>
      <c r="E614" s="148"/>
      <c r="F614" s="148"/>
      <c r="G614" s="148"/>
      <c r="H614" s="148"/>
      <c r="I614" s="148"/>
      <c r="J614" s="148"/>
      <c r="K614" s="148"/>
    </row>
    <row r="615" spans="1:11" s="2" customFormat="1" ht="18" customHeight="1" thickBot="1" x14ac:dyDescent="0.6">
      <c r="A615" s="22" t="s">
        <v>1</v>
      </c>
      <c r="B615" s="21"/>
      <c r="C615" s="136" t="s">
        <v>81</v>
      </c>
      <c r="D615" s="136"/>
      <c r="E615" s="136"/>
      <c r="F615" s="136"/>
      <c r="G615" s="136"/>
      <c r="H615" s="136"/>
      <c r="I615" s="189"/>
      <c r="J615" s="66" t="s">
        <v>32</v>
      </c>
      <c r="K615" s="78" t="s">
        <v>3</v>
      </c>
    </row>
    <row r="616" spans="1:11" ht="18" customHeight="1" x14ac:dyDescent="0.55000000000000004">
      <c r="A616" s="44"/>
      <c r="C616" s="137"/>
      <c r="D616" s="137"/>
      <c r="E616" s="137"/>
      <c r="F616" s="137"/>
      <c r="G616" s="137"/>
      <c r="H616" s="137"/>
      <c r="I616" s="170"/>
      <c r="J616" s="45"/>
      <c r="K616" s="27">
        <f>J616*5</f>
        <v>0</v>
      </c>
    </row>
    <row r="617" spans="1:11" ht="18" customHeight="1" x14ac:dyDescent="0.55000000000000004">
      <c r="A617" s="44"/>
      <c r="C617" s="137"/>
      <c r="D617" s="137"/>
      <c r="E617" s="137"/>
      <c r="F617" s="137"/>
      <c r="G617" s="137"/>
      <c r="H617" s="137"/>
      <c r="I617" s="170"/>
      <c r="J617" s="116"/>
      <c r="K617" s="28">
        <f t="shared" ref="K617:K621" si="25">J617*5</f>
        <v>0</v>
      </c>
    </row>
    <row r="618" spans="1:11" ht="18" customHeight="1" x14ac:dyDescent="0.55000000000000004">
      <c r="A618" s="44"/>
      <c r="C618" s="137"/>
      <c r="D618" s="137"/>
      <c r="E618" s="137"/>
      <c r="F618" s="137"/>
      <c r="G618" s="137"/>
      <c r="H618" s="137"/>
      <c r="I618" s="170"/>
      <c r="J618" s="116"/>
      <c r="K618" s="28">
        <f t="shared" si="25"/>
        <v>0</v>
      </c>
    </row>
    <row r="619" spans="1:11" ht="18" customHeight="1" x14ac:dyDescent="0.55000000000000004">
      <c r="A619" s="44"/>
      <c r="C619" s="137"/>
      <c r="D619" s="137"/>
      <c r="E619" s="137"/>
      <c r="F619" s="137"/>
      <c r="G619" s="137"/>
      <c r="H619" s="137"/>
      <c r="I619" s="170"/>
      <c r="J619" s="116"/>
      <c r="K619" s="28">
        <f t="shared" si="25"/>
        <v>0</v>
      </c>
    </row>
    <row r="620" spans="1:11" ht="18" customHeight="1" x14ac:dyDescent="0.55000000000000004">
      <c r="A620" s="44"/>
      <c r="C620" s="137"/>
      <c r="D620" s="137"/>
      <c r="E620" s="137"/>
      <c r="F620" s="137"/>
      <c r="G620" s="137"/>
      <c r="H620" s="137"/>
      <c r="I620" s="170"/>
      <c r="J620" s="116"/>
      <c r="K620" s="28">
        <f t="shared" si="25"/>
        <v>0</v>
      </c>
    </row>
    <row r="621" spans="1:11" ht="18" customHeight="1" thickBot="1" x14ac:dyDescent="0.6">
      <c r="A621" s="44"/>
      <c r="C621" s="137"/>
      <c r="D621" s="137"/>
      <c r="E621" s="137"/>
      <c r="F621" s="137"/>
      <c r="G621" s="137"/>
      <c r="H621" s="137"/>
      <c r="I621" s="170"/>
      <c r="J621" s="116"/>
      <c r="K621" s="29">
        <f t="shared" si="25"/>
        <v>0</v>
      </c>
    </row>
    <row r="622" spans="1:11" s="2" customFormat="1" ht="18" customHeight="1" thickBot="1" x14ac:dyDescent="0.6">
      <c r="A622" s="103"/>
      <c r="B622" s="103"/>
      <c r="D622" s="103"/>
      <c r="E622" s="103"/>
      <c r="G622" s="149" t="s">
        <v>82</v>
      </c>
      <c r="H622" s="150"/>
      <c r="I622" s="150"/>
      <c r="J622" s="151"/>
      <c r="K622" s="30">
        <f>SUM(K616:K621)</f>
        <v>0</v>
      </c>
    </row>
    <row r="623" spans="1:11" ht="18" customHeight="1" thickBot="1" x14ac:dyDescent="0.6"/>
    <row r="624" spans="1:11" s="2" customFormat="1" ht="18" customHeight="1" thickBot="1" x14ac:dyDescent="0.6">
      <c r="A624" s="21"/>
      <c r="B624" s="21"/>
      <c r="C624" s="21"/>
      <c r="D624" s="21"/>
      <c r="E624" s="21"/>
      <c r="F624" s="171" t="s">
        <v>193</v>
      </c>
      <c r="G624" s="172"/>
      <c r="H624" s="172"/>
      <c r="I624" s="172"/>
      <c r="J624" s="173"/>
      <c r="K624" s="82">
        <f>SUM(K622,K609,K588,K560,K541)</f>
        <v>0</v>
      </c>
    </row>
    <row r="625" spans="1:11" s="1" customFormat="1" ht="18" customHeight="1" x14ac:dyDescent="0.7">
      <c r="A625" s="20"/>
      <c r="B625" s="20"/>
      <c r="C625" s="20"/>
      <c r="D625" s="20"/>
      <c r="E625" s="20"/>
      <c r="F625" s="20"/>
      <c r="G625" s="20"/>
      <c r="H625" s="20"/>
      <c r="I625" s="17"/>
      <c r="J625" s="17"/>
      <c r="K625" s="17"/>
    </row>
    <row r="626" spans="1:11" s="1" customFormat="1" ht="18" customHeight="1" x14ac:dyDescent="0.7">
      <c r="A626" s="20"/>
      <c r="B626" s="20"/>
      <c r="C626" s="20"/>
      <c r="D626" s="20"/>
      <c r="E626" s="20"/>
      <c r="F626" s="20"/>
      <c r="G626" s="20"/>
      <c r="H626" s="20"/>
      <c r="I626" s="17"/>
      <c r="J626" s="17"/>
      <c r="K626" s="17"/>
    </row>
    <row r="627" spans="1:11" s="1" customFormat="1" ht="18" customHeight="1" x14ac:dyDescent="0.7">
      <c r="A627" s="20"/>
      <c r="B627" s="20"/>
      <c r="C627" s="20"/>
      <c r="D627" s="20"/>
      <c r="E627" s="20"/>
      <c r="F627" s="20"/>
      <c r="G627" s="20"/>
      <c r="H627" s="20"/>
      <c r="I627" s="17"/>
      <c r="J627" s="17"/>
      <c r="K627" s="17"/>
    </row>
    <row r="628" spans="1:11" s="1" customFormat="1" ht="18" customHeight="1" x14ac:dyDescent="0.7">
      <c r="A628" s="20"/>
      <c r="B628" s="20"/>
      <c r="C628" s="20"/>
      <c r="D628" s="20"/>
      <c r="E628" s="20"/>
      <c r="F628" s="20"/>
      <c r="G628" s="20"/>
      <c r="H628" s="20"/>
      <c r="I628" s="17"/>
      <c r="J628" s="17"/>
      <c r="K628" s="17"/>
    </row>
    <row r="629" spans="1:11" s="1" customFormat="1" ht="18" customHeight="1" x14ac:dyDescent="0.7">
      <c r="A629" s="20"/>
      <c r="B629" s="20"/>
      <c r="C629" s="20"/>
      <c r="D629" s="20"/>
      <c r="E629" s="20"/>
      <c r="F629" s="20"/>
      <c r="G629" s="20"/>
      <c r="H629" s="20"/>
      <c r="I629" s="17"/>
      <c r="J629" s="17"/>
      <c r="K629" s="17"/>
    </row>
    <row r="630" spans="1:11" s="1" customFormat="1" ht="18" customHeight="1" x14ac:dyDescent="0.7">
      <c r="A630" s="20"/>
      <c r="B630" s="20"/>
      <c r="C630" s="20"/>
      <c r="D630" s="20"/>
      <c r="E630" s="20"/>
      <c r="F630" s="20"/>
      <c r="G630" s="20"/>
      <c r="H630" s="20"/>
      <c r="I630" s="17"/>
      <c r="J630" s="17"/>
      <c r="K630" s="17"/>
    </row>
    <row r="631" spans="1:11" s="1" customFormat="1" ht="18" customHeight="1" x14ac:dyDescent="0.7">
      <c r="A631" s="20"/>
      <c r="B631" s="20"/>
      <c r="C631" s="20"/>
      <c r="D631" s="20"/>
      <c r="E631" s="20"/>
      <c r="F631" s="20"/>
      <c r="G631" s="20"/>
      <c r="H631" s="20"/>
      <c r="I631" s="17"/>
      <c r="J631" s="17"/>
      <c r="K631" s="17"/>
    </row>
    <row r="632" spans="1:11" s="1" customFormat="1" ht="18" customHeight="1" x14ac:dyDescent="0.7">
      <c r="A632" s="20"/>
      <c r="B632" s="20"/>
      <c r="C632" s="20"/>
      <c r="D632" s="20"/>
      <c r="E632" s="20"/>
      <c r="F632" s="20"/>
      <c r="G632" s="20"/>
      <c r="H632" s="20"/>
      <c r="I632" s="17"/>
      <c r="J632" s="17"/>
      <c r="K632" s="17"/>
    </row>
    <row r="633" spans="1:11" s="1" customFormat="1" ht="18" customHeight="1" x14ac:dyDescent="0.7">
      <c r="A633" s="20"/>
      <c r="B633" s="20"/>
      <c r="C633" s="20"/>
      <c r="D633" s="20"/>
      <c r="E633" s="20"/>
      <c r="F633" s="20"/>
      <c r="G633" s="20"/>
      <c r="H633" s="20"/>
      <c r="I633" s="17"/>
      <c r="J633" s="17"/>
      <c r="K633" s="17"/>
    </row>
    <row r="634" spans="1:11" s="1" customFormat="1" ht="18" customHeight="1" x14ac:dyDescent="0.7">
      <c r="A634" s="20"/>
      <c r="B634" s="20"/>
      <c r="C634" s="20"/>
      <c r="D634" s="20"/>
      <c r="E634" s="20"/>
      <c r="F634" s="20"/>
      <c r="G634" s="20"/>
      <c r="H634" s="20"/>
      <c r="I634" s="17"/>
      <c r="J634" s="17"/>
      <c r="K634" s="17"/>
    </row>
    <row r="635" spans="1:11" ht="18" customHeight="1" x14ac:dyDescent="0.55000000000000004"/>
    <row r="636" spans="1:11" ht="18" customHeight="1" x14ac:dyDescent="0.55000000000000004"/>
    <row r="637" spans="1:11" ht="18" customHeight="1" x14ac:dyDescent="0.55000000000000004"/>
    <row r="638" spans="1:11" ht="18" customHeight="1" x14ac:dyDescent="0.55000000000000004"/>
    <row r="639" spans="1:11" ht="18" customHeight="1" x14ac:dyDescent="0.55000000000000004"/>
    <row r="640" spans="1:11" ht="18" customHeight="1" x14ac:dyDescent="0.55000000000000004"/>
    <row r="641" ht="18" customHeight="1" x14ac:dyDescent="0.55000000000000004"/>
    <row r="642" ht="18" customHeight="1" x14ac:dyDescent="0.55000000000000004"/>
    <row r="643" ht="18" customHeight="1" x14ac:dyDescent="0.55000000000000004"/>
    <row r="644" ht="18" customHeight="1" x14ac:dyDescent="0.55000000000000004"/>
    <row r="645" ht="18" customHeight="1" x14ac:dyDescent="0.55000000000000004"/>
    <row r="646" ht="18" customHeight="1" x14ac:dyDescent="0.55000000000000004"/>
    <row r="647" ht="18" customHeight="1" x14ac:dyDescent="0.55000000000000004"/>
    <row r="648" ht="18" customHeight="1" x14ac:dyDescent="0.55000000000000004"/>
    <row r="649" ht="18" customHeight="1" x14ac:dyDescent="0.55000000000000004"/>
    <row r="650" ht="18" customHeight="1" x14ac:dyDescent="0.55000000000000004"/>
    <row r="651" ht="18" customHeight="1" x14ac:dyDescent="0.55000000000000004"/>
    <row r="652" ht="18" customHeight="1" x14ac:dyDescent="0.55000000000000004"/>
    <row r="653" ht="18" customHeight="1" x14ac:dyDescent="0.55000000000000004"/>
    <row r="654" ht="18" customHeight="1" x14ac:dyDescent="0.55000000000000004"/>
    <row r="655" ht="18" customHeight="1" x14ac:dyDescent="0.55000000000000004"/>
    <row r="656" ht="18" customHeight="1" x14ac:dyDescent="0.55000000000000004"/>
    <row r="657" ht="18" customHeight="1" x14ac:dyDescent="0.55000000000000004"/>
    <row r="658" ht="18" customHeight="1" x14ac:dyDescent="0.55000000000000004"/>
    <row r="659" ht="18" customHeight="1" x14ac:dyDescent="0.55000000000000004"/>
    <row r="660" ht="18" customHeight="1" x14ac:dyDescent="0.55000000000000004"/>
    <row r="661" ht="18" customHeight="1" x14ac:dyDescent="0.55000000000000004"/>
    <row r="662" ht="18" customHeight="1" x14ac:dyDescent="0.55000000000000004"/>
    <row r="663" ht="18" customHeight="1" x14ac:dyDescent="0.55000000000000004"/>
    <row r="664" ht="18" customHeight="1" x14ac:dyDescent="0.55000000000000004"/>
    <row r="665" ht="18" customHeight="1" x14ac:dyDescent="0.55000000000000004"/>
    <row r="666" ht="18" customHeight="1" x14ac:dyDescent="0.55000000000000004"/>
    <row r="667" ht="18" customHeight="1" x14ac:dyDescent="0.55000000000000004"/>
  </sheetData>
  <sheetProtection algorithmName="SHA-512" hashValue="8nWxwPExD9IdO/hRDW4Lv8Hq4RoZVYXmLDHBp6Fp+Mhi/EipoOO9bmDWpi4f0I/w0Gz9XbNP+3vvQj4zuBGruQ==" saltValue="xLZehFM5Z1yAd63MPyz+nA==" spinCount="100000" sheet="1" selectLockedCells="1"/>
  <mergeCells count="2158">
    <mergeCell ref="A399:I399"/>
    <mergeCell ref="A402:K402"/>
    <mergeCell ref="C404:G404"/>
    <mergeCell ref="I404:J404"/>
    <mergeCell ref="G415:J415"/>
    <mergeCell ref="A416:F416"/>
    <mergeCell ref="A418:K418"/>
    <mergeCell ref="C420:J420"/>
    <mergeCell ref="G423:J423"/>
    <mergeCell ref="A533:D533"/>
    <mergeCell ref="G586:J586"/>
    <mergeCell ref="G588:J588"/>
    <mergeCell ref="A528:D528"/>
    <mergeCell ref="E528:G528"/>
    <mergeCell ref="A529:G529"/>
    <mergeCell ref="C535:G535"/>
    <mergeCell ref="I535:J535"/>
    <mergeCell ref="G541:J541"/>
    <mergeCell ref="A534:E534"/>
    <mergeCell ref="B558:F558"/>
    <mergeCell ref="G558:H558"/>
    <mergeCell ref="G559:J559"/>
    <mergeCell ref="A560:F560"/>
    <mergeCell ref="G560:J560"/>
    <mergeCell ref="A547:K547"/>
    <mergeCell ref="D579:I579"/>
    <mergeCell ref="A520:G520"/>
    <mergeCell ref="A521:D521"/>
    <mergeCell ref="E521:G521"/>
    <mergeCell ref="E524:G524"/>
    <mergeCell ref="A524:D524"/>
    <mergeCell ref="A525:G525"/>
    <mergeCell ref="G503:J503"/>
    <mergeCell ref="G556:H556"/>
    <mergeCell ref="A568:K568"/>
    <mergeCell ref="A569:K569"/>
    <mergeCell ref="A595:K595"/>
    <mergeCell ref="A596:K596"/>
    <mergeCell ref="A572:K573"/>
    <mergeCell ref="I608:J608"/>
    <mergeCell ref="G609:J609"/>
    <mergeCell ref="A611:K611"/>
    <mergeCell ref="A614:K614"/>
    <mergeCell ref="A571:K571"/>
    <mergeCell ref="A565:K565"/>
    <mergeCell ref="B553:F553"/>
    <mergeCell ref="G553:H553"/>
    <mergeCell ref="B554:F554"/>
    <mergeCell ref="G554:H554"/>
    <mergeCell ref="B555:F555"/>
    <mergeCell ref="G555:H555"/>
    <mergeCell ref="B557:F557"/>
    <mergeCell ref="G557:H557"/>
    <mergeCell ref="F534:J534"/>
    <mergeCell ref="F532:J532"/>
    <mergeCell ref="A585:F585"/>
    <mergeCell ref="G585:I585"/>
    <mergeCell ref="A612:K612"/>
    <mergeCell ref="A538:I538"/>
    <mergeCell ref="C421:J421"/>
    <mergeCell ref="C422:J422"/>
    <mergeCell ref="C373:I373"/>
    <mergeCell ref="A548:K548"/>
    <mergeCell ref="B556:F556"/>
    <mergeCell ref="F624:J624"/>
    <mergeCell ref="A518:K518"/>
    <mergeCell ref="C522:G522"/>
    <mergeCell ref="I522:J522"/>
    <mergeCell ref="F359:J359"/>
    <mergeCell ref="H397:I397"/>
    <mergeCell ref="F505:J505"/>
    <mergeCell ref="A490:F490"/>
    <mergeCell ref="G489:I490"/>
    <mergeCell ref="G491:I492"/>
    <mergeCell ref="J489:J490"/>
    <mergeCell ref="J491:J492"/>
    <mergeCell ref="K489:K490"/>
    <mergeCell ref="K491:K492"/>
    <mergeCell ref="A492:F492"/>
    <mergeCell ref="D580:I580"/>
    <mergeCell ref="C446:J446"/>
    <mergeCell ref="C447:J447"/>
    <mergeCell ref="C448:J448"/>
    <mergeCell ref="A526:D526"/>
    <mergeCell ref="E526:G526"/>
    <mergeCell ref="A530:D530"/>
    <mergeCell ref="E530:G530"/>
    <mergeCell ref="A527:G527"/>
    <mergeCell ref="A531:G531"/>
    <mergeCell ref="C438:J438"/>
    <mergeCell ref="C439:J439"/>
    <mergeCell ref="C440:J440"/>
    <mergeCell ref="C441:J441"/>
    <mergeCell ref="C442:J442"/>
    <mergeCell ref="C443:J443"/>
    <mergeCell ref="C608:G608"/>
    <mergeCell ref="C375:I375"/>
    <mergeCell ref="C377:I377"/>
    <mergeCell ref="A539:D539"/>
    <mergeCell ref="E539:G539"/>
    <mergeCell ref="A540:D540"/>
    <mergeCell ref="A550:K550"/>
    <mergeCell ref="A552:K552"/>
    <mergeCell ref="H582:J582"/>
    <mergeCell ref="D582:G582"/>
    <mergeCell ref="A563:K563"/>
    <mergeCell ref="B398:G398"/>
    <mergeCell ref="C476:J476"/>
    <mergeCell ref="C477:J477"/>
    <mergeCell ref="C479:J479"/>
    <mergeCell ref="C480:J480"/>
    <mergeCell ref="C461:J461"/>
    <mergeCell ref="I407:J407"/>
    <mergeCell ref="I408:J408"/>
    <mergeCell ref="I409:J409"/>
    <mergeCell ref="I412:J412"/>
    <mergeCell ref="A519:K519"/>
    <mergeCell ref="A515:K515"/>
    <mergeCell ref="A516:K516"/>
    <mergeCell ref="A430:K430"/>
    <mergeCell ref="C413:G413"/>
    <mergeCell ref="I413:J413"/>
    <mergeCell ref="C412:G412"/>
    <mergeCell ref="G622:J622"/>
    <mergeCell ref="A598:K598"/>
    <mergeCell ref="A599:K599"/>
    <mergeCell ref="C600:G600"/>
    <mergeCell ref="I600:J600"/>
    <mergeCell ref="C601:G601"/>
    <mergeCell ref="I601:J601"/>
    <mergeCell ref="C602:G602"/>
    <mergeCell ref="I602:J602"/>
    <mergeCell ref="C603:G603"/>
    <mergeCell ref="I603:J603"/>
    <mergeCell ref="C604:G604"/>
    <mergeCell ref="I604:J604"/>
    <mergeCell ref="C605:G605"/>
    <mergeCell ref="I605:J605"/>
    <mergeCell ref="C606:G606"/>
    <mergeCell ref="I606:J606"/>
    <mergeCell ref="C607:G607"/>
    <mergeCell ref="I607:J607"/>
    <mergeCell ref="C616:I616"/>
    <mergeCell ref="C617:I617"/>
    <mergeCell ref="C618:I618"/>
    <mergeCell ref="C619:I619"/>
    <mergeCell ref="C620:I620"/>
    <mergeCell ref="C621:I621"/>
    <mergeCell ref="C615:I615"/>
    <mergeCell ref="A613:K613"/>
    <mergeCell ref="A192:F192"/>
    <mergeCell ref="H344:I344"/>
    <mergeCell ref="B344:G344"/>
    <mergeCell ref="A343:C343"/>
    <mergeCell ref="I58:K58"/>
    <mergeCell ref="C290:I290"/>
    <mergeCell ref="C289:I289"/>
    <mergeCell ref="C291:I291"/>
    <mergeCell ref="C293:I293"/>
    <mergeCell ref="C294:I294"/>
    <mergeCell ref="A219:H219"/>
    <mergeCell ref="A285:D285"/>
    <mergeCell ref="A286:D286"/>
    <mergeCell ref="A283:I283"/>
    <mergeCell ref="F284:I284"/>
    <mergeCell ref="F285:I285"/>
    <mergeCell ref="A224:K224"/>
    <mergeCell ref="C262:J262"/>
    <mergeCell ref="A84:K84"/>
    <mergeCell ref="A94:K94"/>
    <mergeCell ref="A141:K141"/>
    <mergeCell ref="A112:K112"/>
    <mergeCell ref="A152:K152"/>
    <mergeCell ref="A170:K170"/>
    <mergeCell ref="A196:K196"/>
    <mergeCell ref="A341:K341"/>
    <mergeCell ref="C333:J333"/>
    <mergeCell ref="C332:J332"/>
    <mergeCell ref="C334:J334"/>
    <mergeCell ref="C302:H302"/>
    <mergeCell ref="C303:H303"/>
    <mergeCell ref="C324:I324"/>
    <mergeCell ref="A1:K1"/>
    <mergeCell ref="A2:K2"/>
    <mergeCell ref="C11:G11"/>
    <mergeCell ref="D29:I29"/>
    <mergeCell ref="A29:C29"/>
    <mergeCell ref="D26:I26"/>
    <mergeCell ref="A33:K33"/>
    <mergeCell ref="A34:K34"/>
    <mergeCell ref="I38:K38"/>
    <mergeCell ref="A73:E73"/>
    <mergeCell ref="G73:J73"/>
    <mergeCell ref="A74:E74"/>
    <mergeCell ref="G74:J74"/>
    <mergeCell ref="A63:K63"/>
    <mergeCell ref="A76:E76"/>
    <mergeCell ref="A77:E77"/>
    <mergeCell ref="G77:J77"/>
    <mergeCell ref="A70:J70"/>
    <mergeCell ref="A71:E71"/>
    <mergeCell ref="A72:E72"/>
    <mergeCell ref="A56:K56"/>
    <mergeCell ref="I39:K48"/>
    <mergeCell ref="D38:H38"/>
    <mergeCell ref="D40:H40"/>
    <mergeCell ref="D42:H42"/>
    <mergeCell ref="D44:H44"/>
    <mergeCell ref="D46:H46"/>
    <mergeCell ref="D48:H48"/>
    <mergeCell ref="C17:I17"/>
    <mergeCell ref="A66:K66"/>
    <mergeCell ref="A65:K65"/>
    <mergeCell ref="A68:K68"/>
    <mergeCell ref="C478:J478"/>
    <mergeCell ref="C481:J481"/>
    <mergeCell ref="C482:J482"/>
    <mergeCell ref="C453:J453"/>
    <mergeCell ref="C432:J432"/>
    <mergeCell ref="C450:J450"/>
    <mergeCell ref="A346:K346"/>
    <mergeCell ref="A347:K347"/>
    <mergeCell ref="G348:I348"/>
    <mergeCell ref="G349:I349"/>
    <mergeCell ref="G350:I350"/>
    <mergeCell ref="G357:I357"/>
    <mergeCell ref="G358:I358"/>
    <mergeCell ref="C315:G315"/>
    <mergeCell ref="C314:G314"/>
    <mergeCell ref="C317:G317"/>
    <mergeCell ref="A363:K363"/>
    <mergeCell ref="C384:I384"/>
    <mergeCell ref="I315:J315"/>
    <mergeCell ref="I410:J410"/>
    <mergeCell ref="I411:J411"/>
    <mergeCell ref="C405:G405"/>
    <mergeCell ref="I405:J405"/>
    <mergeCell ref="C410:G410"/>
    <mergeCell ref="C411:G411"/>
    <mergeCell ref="C374:I374"/>
    <mergeCell ref="G352:I352"/>
    <mergeCell ref="C353:E353"/>
    <mergeCell ref="G353:I353"/>
    <mergeCell ref="C354:E354"/>
    <mergeCell ref="G354:I354"/>
    <mergeCell ref="C355:E355"/>
    <mergeCell ref="A194:K194"/>
    <mergeCell ref="C202:H202"/>
    <mergeCell ref="I241:J241"/>
    <mergeCell ref="C242:G242"/>
    <mergeCell ref="C296:I296"/>
    <mergeCell ref="C263:J263"/>
    <mergeCell ref="A311:K311"/>
    <mergeCell ref="G351:I351"/>
    <mergeCell ref="C352:E352"/>
    <mergeCell ref="C498:J498"/>
    <mergeCell ref="C502:J502"/>
    <mergeCell ref="C462:J462"/>
    <mergeCell ref="C463:J463"/>
    <mergeCell ref="C464:J464"/>
    <mergeCell ref="C465:J465"/>
    <mergeCell ref="C466:J466"/>
    <mergeCell ref="C467:J467"/>
    <mergeCell ref="C468:J468"/>
    <mergeCell ref="C469:J469"/>
    <mergeCell ref="C471:J471"/>
    <mergeCell ref="C435:J435"/>
    <mergeCell ref="C436:J436"/>
    <mergeCell ref="C497:I497"/>
    <mergeCell ref="A488:J488"/>
    <mergeCell ref="A491:F491"/>
    <mergeCell ref="A431:K431"/>
    <mergeCell ref="C437:J437"/>
    <mergeCell ref="C470:J470"/>
    <mergeCell ref="C444:J444"/>
    <mergeCell ref="C445:J445"/>
    <mergeCell ref="A489:F489"/>
    <mergeCell ref="G493:J493"/>
    <mergeCell ref="G114:I114"/>
    <mergeCell ref="C115:E115"/>
    <mergeCell ref="C116:E116"/>
    <mergeCell ref="C145:E145"/>
    <mergeCell ref="C146:E146"/>
    <mergeCell ref="C143:E143"/>
    <mergeCell ref="C451:J451"/>
    <mergeCell ref="C452:J452"/>
    <mergeCell ref="A493:F493"/>
    <mergeCell ref="C184:H184"/>
    <mergeCell ref="C185:H185"/>
    <mergeCell ref="C186:H186"/>
    <mergeCell ref="C378:I378"/>
    <mergeCell ref="C386:I386"/>
    <mergeCell ref="C325:I325"/>
    <mergeCell ref="C327:I327"/>
    <mergeCell ref="I317:J317"/>
    <mergeCell ref="C292:I292"/>
    <mergeCell ref="C208:H208"/>
    <mergeCell ref="C209:H209"/>
    <mergeCell ref="C210:H210"/>
    <mergeCell ref="C211:H211"/>
    <mergeCell ref="C213:H213"/>
    <mergeCell ref="C214:H214"/>
    <mergeCell ref="I313:J313"/>
    <mergeCell ref="I314:J314"/>
    <mergeCell ref="A218:K218"/>
    <mergeCell ref="C326:I326"/>
    <mergeCell ref="A322:K322"/>
    <mergeCell ref="C201:H201"/>
    <mergeCell ref="C205:H205"/>
    <mergeCell ref="A193:K193"/>
    <mergeCell ref="A168:K168"/>
    <mergeCell ref="A138:K138"/>
    <mergeCell ref="A139:K139"/>
    <mergeCell ref="I163:J163"/>
    <mergeCell ref="B99:H99"/>
    <mergeCell ref="B100:H100"/>
    <mergeCell ref="B101:H101"/>
    <mergeCell ref="C131:E131"/>
    <mergeCell ref="G131:I131"/>
    <mergeCell ref="F166:J166"/>
    <mergeCell ref="C264:J264"/>
    <mergeCell ref="F277:J277"/>
    <mergeCell ref="A190:F190"/>
    <mergeCell ref="A79:E79"/>
    <mergeCell ref="A81:E81"/>
    <mergeCell ref="G71:J71"/>
    <mergeCell ref="G72:J72"/>
    <mergeCell ref="G79:J79"/>
    <mergeCell ref="G80:J80"/>
    <mergeCell ref="G81:J81"/>
    <mergeCell ref="G75:J75"/>
    <mergeCell ref="G76:J76"/>
    <mergeCell ref="A75:E75"/>
    <mergeCell ref="A91:K91"/>
    <mergeCell ref="A167:K167"/>
    <mergeCell ref="A78:E78"/>
    <mergeCell ref="G78:J78"/>
    <mergeCell ref="C162:G162"/>
    <mergeCell ref="C163:G163"/>
    <mergeCell ref="A85:K85"/>
    <mergeCell ref="B105:H105"/>
    <mergeCell ref="B107:H107"/>
    <mergeCell ref="C188:H188"/>
    <mergeCell ref="C189:H189"/>
    <mergeCell ref="A279:K279"/>
    <mergeCell ref="A321:K321"/>
    <mergeCell ref="A223:K223"/>
    <mergeCell ref="A272:K272"/>
    <mergeCell ref="A299:K299"/>
    <mergeCell ref="A256:K256"/>
    <mergeCell ref="A271:K271"/>
    <mergeCell ref="A300:K300"/>
    <mergeCell ref="A331:K331"/>
    <mergeCell ref="A312:K312"/>
    <mergeCell ref="G146:I146"/>
    <mergeCell ref="G147:I147"/>
    <mergeCell ref="B106:H106"/>
    <mergeCell ref="B96:H96"/>
    <mergeCell ref="B97:H97"/>
    <mergeCell ref="A109:K109"/>
    <mergeCell ref="C172:J172"/>
    <mergeCell ref="C156:G156"/>
    <mergeCell ref="C161:G161"/>
    <mergeCell ref="G120:I120"/>
    <mergeCell ref="G121:I121"/>
    <mergeCell ref="G122:I122"/>
    <mergeCell ref="G123:I123"/>
    <mergeCell ref="C175:J175"/>
    <mergeCell ref="C176:J176"/>
    <mergeCell ref="A182:K182"/>
    <mergeCell ref="C177:J177"/>
    <mergeCell ref="G178:J178"/>
    <mergeCell ref="I159:J159"/>
    <mergeCell ref="C160:G160"/>
    <mergeCell ref="A69:K69"/>
    <mergeCell ref="A220:H220"/>
    <mergeCell ref="I154:J154"/>
    <mergeCell ref="I155:J155"/>
    <mergeCell ref="I156:J156"/>
    <mergeCell ref="A487:K487"/>
    <mergeCell ref="C406:G406"/>
    <mergeCell ref="C407:G407"/>
    <mergeCell ref="C408:G408"/>
    <mergeCell ref="C409:G409"/>
    <mergeCell ref="C149:I149"/>
    <mergeCell ref="C385:I385"/>
    <mergeCell ref="C389:I389"/>
    <mergeCell ref="C387:I387"/>
    <mergeCell ref="C388:I388"/>
    <mergeCell ref="A80:E80"/>
    <mergeCell ref="A460:K460"/>
    <mergeCell ref="C148:E148"/>
    <mergeCell ref="C376:I376"/>
    <mergeCell ref="A308:K308"/>
    <mergeCell ref="A309:K309"/>
    <mergeCell ref="I244:J244"/>
    <mergeCell ref="C248:G248"/>
    <mergeCell ref="C295:I295"/>
    <mergeCell ref="C259:J259"/>
    <mergeCell ref="C260:J260"/>
    <mergeCell ref="C449:J449"/>
    <mergeCell ref="G222:J222"/>
    <mergeCell ref="G251:J251"/>
    <mergeCell ref="G252:J252"/>
    <mergeCell ref="A252:F252"/>
    <mergeCell ref="A216:F216"/>
    <mergeCell ref="L458:U458"/>
    <mergeCell ref="V458:AF458"/>
    <mergeCell ref="AG458:AQ458"/>
    <mergeCell ref="AR458:BB458"/>
    <mergeCell ref="BC458:BM458"/>
    <mergeCell ref="BN458:BX458"/>
    <mergeCell ref="BY458:CI458"/>
    <mergeCell ref="CJ458:CT458"/>
    <mergeCell ref="CU458:DE458"/>
    <mergeCell ref="DF458:DP458"/>
    <mergeCell ref="DQ458:EA458"/>
    <mergeCell ref="EB458:EL458"/>
    <mergeCell ref="EM458:EW458"/>
    <mergeCell ref="EX458:FH458"/>
    <mergeCell ref="FI458:FS458"/>
    <mergeCell ref="FT458:GD458"/>
    <mergeCell ref="GE458:GO458"/>
    <mergeCell ref="KK458:KU458"/>
    <mergeCell ref="KV458:LF458"/>
    <mergeCell ref="LG458:LQ458"/>
    <mergeCell ref="LR458:MB458"/>
    <mergeCell ref="MC458:MM458"/>
    <mergeCell ref="MN458:MX458"/>
    <mergeCell ref="MY458:NI458"/>
    <mergeCell ref="NJ458:NT458"/>
    <mergeCell ref="NU458:OE458"/>
    <mergeCell ref="GP458:GZ458"/>
    <mergeCell ref="HA458:HK458"/>
    <mergeCell ref="HL458:HV458"/>
    <mergeCell ref="HW458:IG458"/>
    <mergeCell ref="IH458:IR458"/>
    <mergeCell ref="IS458:JC458"/>
    <mergeCell ref="JD458:JN458"/>
    <mergeCell ref="JO458:JY458"/>
    <mergeCell ref="JZ458:KJ458"/>
    <mergeCell ref="SA458:SK458"/>
    <mergeCell ref="SL458:SV458"/>
    <mergeCell ref="SW458:TG458"/>
    <mergeCell ref="TH458:TR458"/>
    <mergeCell ref="TS458:UC458"/>
    <mergeCell ref="UD458:UN458"/>
    <mergeCell ref="UO458:UY458"/>
    <mergeCell ref="UZ458:VJ458"/>
    <mergeCell ref="VK458:VU458"/>
    <mergeCell ref="OF458:OP458"/>
    <mergeCell ref="OQ458:PA458"/>
    <mergeCell ref="PB458:PL458"/>
    <mergeCell ref="PM458:PW458"/>
    <mergeCell ref="PX458:QH458"/>
    <mergeCell ref="QI458:QS458"/>
    <mergeCell ref="QT458:RD458"/>
    <mergeCell ref="RE458:RO458"/>
    <mergeCell ref="RP458:RZ458"/>
    <mergeCell ref="ZQ458:AAA458"/>
    <mergeCell ref="AAB458:AAL458"/>
    <mergeCell ref="AAM458:AAW458"/>
    <mergeCell ref="AAX458:ABH458"/>
    <mergeCell ref="ABI458:ABS458"/>
    <mergeCell ref="ABT458:ACD458"/>
    <mergeCell ref="ACE458:ACO458"/>
    <mergeCell ref="ACP458:ACZ458"/>
    <mergeCell ref="ADA458:ADK458"/>
    <mergeCell ref="VV458:WF458"/>
    <mergeCell ref="WG458:WQ458"/>
    <mergeCell ref="WR458:XB458"/>
    <mergeCell ref="XC458:XM458"/>
    <mergeCell ref="XN458:XX458"/>
    <mergeCell ref="XY458:YI458"/>
    <mergeCell ref="YJ458:YT458"/>
    <mergeCell ref="YU458:ZE458"/>
    <mergeCell ref="ZF458:ZP458"/>
    <mergeCell ref="AHG458:AHQ458"/>
    <mergeCell ref="AHR458:AIB458"/>
    <mergeCell ref="AIC458:AIM458"/>
    <mergeCell ref="AIN458:AIX458"/>
    <mergeCell ref="AIY458:AJI458"/>
    <mergeCell ref="AJJ458:AJT458"/>
    <mergeCell ref="AJU458:AKE458"/>
    <mergeCell ref="AKF458:AKP458"/>
    <mergeCell ref="AKQ458:ALA458"/>
    <mergeCell ref="ADL458:ADV458"/>
    <mergeCell ref="ADW458:AEG458"/>
    <mergeCell ref="AEH458:AER458"/>
    <mergeCell ref="AES458:AFC458"/>
    <mergeCell ref="AFD458:AFN458"/>
    <mergeCell ref="AFO458:AFY458"/>
    <mergeCell ref="AFZ458:AGJ458"/>
    <mergeCell ref="AGK458:AGU458"/>
    <mergeCell ref="AGV458:AHF458"/>
    <mergeCell ref="AOW458:APG458"/>
    <mergeCell ref="APH458:APR458"/>
    <mergeCell ref="APS458:AQC458"/>
    <mergeCell ref="AQD458:AQN458"/>
    <mergeCell ref="AQO458:AQY458"/>
    <mergeCell ref="AQZ458:ARJ458"/>
    <mergeCell ref="ARK458:ARU458"/>
    <mergeCell ref="ARV458:ASF458"/>
    <mergeCell ref="ASG458:ASQ458"/>
    <mergeCell ref="ALB458:ALL458"/>
    <mergeCell ref="ALM458:ALW458"/>
    <mergeCell ref="ALX458:AMH458"/>
    <mergeCell ref="AMI458:AMS458"/>
    <mergeCell ref="AMT458:AND458"/>
    <mergeCell ref="ANE458:ANO458"/>
    <mergeCell ref="ANP458:ANZ458"/>
    <mergeCell ref="AOA458:AOK458"/>
    <mergeCell ref="AOL458:AOV458"/>
    <mergeCell ref="AWM458:AWW458"/>
    <mergeCell ref="AWX458:AXH458"/>
    <mergeCell ref="AXI458:AXS458"/>
    <mergeCell ref="AXT458:AYD458"/>
    <mergeCell ref="AYE458:AYO458"/>
    <mergeCell ref="AYP458:AYZ458"/>
    <mergeCell ref="AZA458:AZK458"/>
    <mergeCell ref="AZL458:AZV458"/>
    <mergeCell ref="AZW458:BAG458"/>
    <mergeCell ref="ASR458:ATB458"/>
    <mergeCell ref="ATC458:ATM458"/>
    <mergeCell ref="ATN458:ATX458"/>
    <mergeCell ref="ATY458:AUI458"/>
    <mergeCell ref="AUJ458:AUT458"/>
    <mergeCell ref="AUU458:AVE458"/>
    <mergeCell ref="AVF458:AVP458"/>
    <mergeCell ref="AVQ458:AWA458"/>
    <mergeCell ref="AWB458:AWL458"/>
    <mergeCell ref="BEC458:BEM458"/>
    <mergeCell ref="BEN458:BEX458"/>
    <mergeCell ref="BEY458:BFI458"/>
    <mergeCell ref="BFJ458:BFT458"/>
    <mergeCell ref="BFU458:BGE458"/>
    <mergeCell ref="BGF458:BGP458"/>
    <mergeCell ref="BGQ458:BHA458"/>
    <mergeCell ref="BHB458:BHL458"/>
    <mergeCell ref="BHM458:BHW458"/>
    <mergeCell ref="BAH458:BAR458"/>
    <mergeCell ref="BAS458:BBC458"/>
    <mergeCell ref="BBD458:BBN458"/>
    <mergeCell ref="BBO458:BBY458"/>
    <mergeCell ref="BBZ458:BCJ458"/>
    <mergeCell ref="BCK458:BCU458"/>
    <mergeCell ref="BCV458:BDF458"/>
    <mergeCell ref="BDG458:BDQ458"/>
    <mergeCell ref="BDR458:BEB458"/>
    <mergeCell ref="BLS458:BMC458"/>
    <mergeCell ref="BMD458:BMN458"/>
    <mergeCell ref="BMO458:BMY458"/>
    <mergeCell ref="BMZ458:BNJ458"/>
    <mergeCell ref="BNK458:BNU458"/>
    <mergeCell ref="BNV458:BOF458"/>
    <mergeCell ref="BOG458:BOQ458"/>
    <mergeCell ref="BOR458:BPB458"/>
    <mergeCell ref="BPC458:BPM458"/>
    <mergeCell ref="BHX458:BIH458"/>
    <mergeCell ref="BII458:BIS458"/>
    <mergeCell ref="BIT458:BJD458"/>
    <mergeCell ref="BJE458:BJO458"/>
    <mergeCell ref="BJP458:BJZ458"/>
    <mergeCell ref="BKA458:BKK458"/>
    <mergeCell ref="BKL458:BKV458"/>
    <mergeCell ref="BKW458:BLG458"/>
    <mergeCell ref="BLH458:BLR458"/>
    <mergeCell ref="BTI458:BTS458"/>
    <mergeCell ref="BTT458:BUD458"/>
    <mergeCell ref="BUE458:BUO458"/>
    <mergeCell ref="BUP458:BUZ458"/>
    <mergeCell ref="BVA458:BVK458"/>
    <mergeCell ref="BVL458:BVV458"/>
    <mergeCell ref="BVW458:BWG458"/>
    <mergeCell ref="BWH458:BWR458"/>
    <mergeCell ref="BWS458:BXC458"/>
    <mergeCell ref="BPN458:BPX458"/>
    <mergeCell ref="BPY458:BQI458"/>
    <mergeCell ref="BQJ458:BQT458"/>
    <mergeCell ref="BQU458:BRE458"/>
    <mergeCell ref="BRF458:BRP458"/>
    <mergeCell ref="BRQ458:BSA458"/>
    <mergeCell ref="BSB458:BSL458"/>
    <mergeCell ref="BSM458:BSW458"/>
    <mergeCell ref="BSX458:BTH458"/>
    <mergeCell ref="CAY458:CBI458"/>
    <mergeCell ref="CBJ458:CBT458"/>
    <mergeCell ref="CBU458:CCE458"/>
    <mergeCell ref="CCF458:CCP458"/>
    <mergeCell ref="CCQ458:CDA458"/>
    <mergeCell ref="CDB458:CDL458"/>
    <mergeCell ref="CDM458:CDW458"/>
    <mergeCell ref="CDX458:CEH458"/>
    <mergeCell ref="CEI458:CES458"/>
    <mergeCell ref="BXD458:BXN458"/>
    <mergeCell ref="BXO458:BXY458"/>
    <mergeCell ref="BXZ458:BYJ458"/>
    <mergeCell ref="BYK458:BYU458"/>
    <mergeCell ref="BYV458:BZF458"/>
    <mergeCell ref="BZG458:BZQ458"/>
    <mergeCell ref="BZR458:CAB458"/>
    <mergeCell ref="CAC458:CAM458"/>
    <mergeCell ref="CAN458:CAX458"/>
    <mergeCell ref="CIO458:CIY458"/>
    <mergeCell ref="CIZ458:CJJ458"/>
    <mergeCell ref="CJK458:CJU458"/>
    <mergeCell ref="CJV458:CKF458"/>
    <mergeCell ref="CKG458:CKQ458"/>
    <mergeCell ref="CKR458:CLB458"/>
    <mergeCell ref="CLC458:CLM458"/>
    <mergeCell ref="CLN458:CLX458"/>
    <mergeCell ref="CLY458:CMI458"/>
    <mergeCell ref="CET458:CFD458"/>
    <mergeCell ref="CFE458:CFO458"/>
    <mergeCell ref="CFP458:CFZ458"/>
    <mergeCell ref="CGA458:CGK458"/>
    <mergeCell ref="CGL458:CGV458"/>
    <mergeCell ref="CGW458:CHG458"/>
    <mergeCell ref="CHH458:CHR458"/>
    <mergeCell ref="CHS458:CIC458"/>
    <mergeCell ref="CID458:CIN458"/>
    <mergeCell ref="CQE458:CQO458"/>
    <mergeCell ref="CQP458:CQZ458"/>
    <mergeCell ref="CRA458:CRK458"/>
    <mergeCell ref="CRL458:CRV458"/>
    <mergeCell ref="CRW458:CSG458"/>
    <mergeCell ref="CSH458:CSR458"/>
    <mergeCell ref="CSS458:CTC458"/>
    <mergeCell ref="CTD458:CTN458"/>
    <mergeCell ref="CTO458:CTY458"/>
    <mergeCell ref="CMJ458:CMT458"/>
    <mergeCell ref="CMU458:CNE458"/>
    <mergeCell ref="CNF458:CNP458"/>
    <mergeCell ref="CNQ458:COA458"/>
    <mergeCell ref="COB458:COL458"/>
    <mergeCell ref="COM458:COW458"/>
    <mergeCell ref="COX458:CPH458"/>
    <mergeCell ref="CPI458:CPS458"/>
    <mergeCell ref="CPT458:CQD458"/>
    <mergeCell ref="CXU458:CYE458"/>
    <mergeCell ref="CYF458:CYP458"/>
    <mergeCell ref="CYQ458:CZA458"/>
    <mergeCell ref="CZB458:CZL458"/>
    <mergeCell ref="CZM458:CZW458"/>
    <mergeCell ref="CZX458:DAH458"/>
    <mergeCell ref="DAI458:DAS458"/>
    <mergeCell ref="DAT458:DBD458"/>
    <mergeCell ref="DBE458:DBO458"/>
    <mergeCell ref="CTZ458:CUJ458"/>
    <mergeCell ref="CUK458:CUU458"/>
    <mergeCell ref="CUV458:CVF458"/>
    <mergeCell ref="CVG458:CVQ458"/>
    <mergeCell ref="CVR458:CWB458"/>
    <mergeCell ref="CWC458:CWM458"/>
    <mergeCell ref="CWN458:CWX458"/>
    <mergeCell ref="CWY458:CXI458"/>
    <mergeCell ref="CXJ458:CXT458"/>
    <mergeCell ref="DFK458:DFU458"/>
    <mergeCell ref="DFV458:DGF458"/>
    <mergeCell ref="DGG458:DGQ458"/>
    <mergeCell ref="DGR458:DHB458"/>
    <mergeCell ref="DHC458:DHM458"/>
    <mergeCell ref="DHN458:DHX458"/>
    <mergeCell ref="DHY458:DII458"/>
    <mergeCell ref="DIJ458:DIT458"/>
    <mergeCell ref="DIU458:DJE458"/>
    <mergeCell ref="DBP458:DBZ458"/>
    <mergeCell ref="DCA458:DCK458"/>
    <mergeCell ref="DCL458:DCV458"/>
    <mergeCell ref="DCW458:DDG458"/>
    <mergeCell ref="DDH458:DDR458"/>
    <mergeCell ref="DDS458:DEC458"/>
    <mergeCell ref="DED458:DEN458"/>
    <mergeCell ref="DEO458:DEY458"/>
    <mergeCell ref="DEZ458:DFJ458"/>
    <mergeCell ref="DNA458:DNK458"/>
    <mergeCell ref="DNL458:DNV458"/>
    <mergeCell ref="DNW458:DOG458"/>
    <mergeCell ref="DOH458:DOR458"/>
    <mergeCell ref="DOS458:DPC458"/>
    <mergeCell ref="DPD458:DPN458"/>
    <mergeCell ref="DPO458:DPY458"/>
    <mergeCell ref="DPZ458:DQJ458"/>
    <mergeCell ref="DQK458:DQU458"/>
    <mergeCell ref="DJF458:DJP458"/>
    <mergeCell ref="DJQ458:DKA458"/>
    <mergeCell ref="DKB458:DKL458"/>
    <mergeCell ref="DKM458:DKW458"/>
    <mergeCell ref="DKX458:DLH458"/>
    <mergeCell ref="DLI458:DLS458"/>
    <mergeCell ref="DLT458:DMD458"/>
    <mergeCell ref="DME458:DMO458"/>
    <mergeCell ref="DMP458:DMZ458"/>
    <mergeCell ref="DUQ458:DVA458"/>
    <mergeCell ref="DVB458:DVL458"/>
    <mergeCell ref="DVM458:DVW458"/>
    <mergeCell ref="DVX458:DWH458"/>
    <mergeCell ref="DWI458:DWS458"/>
    <mergeCell ref="DWT458:DXD458"/>
    <mergeCell ref="DXE458:DXO458"/>
    <mergeCell ref="DXP458:DXZ458"/>
    <mergeCell ref="DYA458:DYK458"/>
    <mergeCell ref="DQV458:DRF458"/>
    <mergeCell ref="DRG458:DRQ458"/>
    <mergeCell ref="DRR458:DSB458"/>
    <mergeCell ref="DSC458:DSM458"/>
    <mergeCell ref="DSN458:DSX458"/>
    <mergeCell ref="DSY458:DTI458"/>
    <mergeCell ref="DTJ458:DTT458"/>
    <mergeCell ref="DTU458:DUE458"/>
    <mergeCell ref="DUF458:DUP458"/>
    <mergeCell ref="ECG458:ECQ458"/>
    <mergeCell ref="ECR458:EDB458"/>
    <mergeCell ref="EDC458:EDM458"/>
    <mergeCell ref="EDN458:EDX458"/>
    <mergeCell ref="EDY458:EEI458"/>
    <mergeCell ref="EEJ458:EET458"/>
    <mergeCell ref="EEU458:EFE458"/>
    <mergeCell ref="EFF458:EFP458"/>
    <mergeCell ref="EFQ458:EGA458"/>
    <mergeCell ref="DYL458:DYV458"/>
    <mergeCell ref="DYW458:DZG458"/>
    <mergeCell ref="DZH458:DZR458"/>
    <mergeCell ref="DZS458:EAC458"/>
    <mergeCell ref="EAD458:EAN458"/>
    <mergeCell ref="EAO458:EAY458"/>
    <mergeCell ref="EAZ458:EBJ458"/>
    <mergeCell ref="EBK458:EBU458"/>
    <mergeCell ref="EBV458:ECF458"/>
    <mergeCell ref="EJW458:EKG458"/>
    <mergeCell ref="EKH458:EKR458"/>
    <mergeCell ref="EKS458:ELC458"/>
    <mergeCell ref="ELD458:ELN458"/>
    <mergeCell ref="ELO458:ELY458"/>
    <mergeCell ref="ELZ458:EMJ458"/>
    <mergeCell ref="EMK458:EMU458"/>
    <mergeCell ref="EMV458:ENF458"/>
    <mergeCell ref="ENG458:ENQ458"/>
    <mergeCell ref="EGB458:EGL458"/>
    <mergeCell ref="EGM458:EGW458"/>
    <mergeCell ref="EGX458:EHH458"/>
    <mergeCell ref="EHI458:EHS458"/>
    <mergeCell ref="EHT458:EID458"/>
    <mergeCell ref="EIE458:EIO458"/>
    <mergeCell ref="EIP458:EIZ458"/>
    <mergeCell ref="EJA458:EJK458"/>
    <mergeCell ref="EJL458:EJV458"/>
    <mergeCell ref="ERM458:ERW458"/>
    <mergeCell ref="ERX458:ESH458"/>
    <mergeCell ref="ESI458:ESS458"/>
    <mergeCell ref="EST458:ETD458"/>
    <mergeCell ref="ETE458:ETO458"/>
    <mergeCell ref="ETP458:ETZ458"/>
    <mergeCell ref="EUA458:EUK458"/>
    <mergeCell ref="EUL458:EUV458"/>
    <mergeCell ref="EUW458:EVG458"/>
    <mergeCell ref="ENR458:EOB458"/>
    <mergeCell ref="EOC458:EOM458"/>
    <mergeCell ref="EON458:EOX458"/>
    <mergeCell ref="EOY458:EPI458"/>
    <mergeCell ref="EPJ458:EPT458"/>
    <mergeCell ref="EPU458:EQE458"/>
    <mergeCell ref="EQF458:EQP458"/>
    <mergeCell ref="EQQ458:ERA458"/>
    <mergeCell ref="ERB458:ERL458"/>
    <mergeCell ref="EZC458:EZM458"/>
    <mergeCell ref="EZN458:EZX458"/>
    <mergeCell ref="EZY458:FAI458"/>
    <mergeCell ref="FAJ458:FAT458"/>
    <mergeCell ref="FAU458:FBE458"/>
    <mergeCell ref="FBF458:FBP458"/>
    <mergeCell ref="FBQ458:FCA458"/>
    <mergeCell ref="FCB458:FCL458"/>
    <mergeCell ref="FCM458:FCW458"/>
    <mergeCell ref="EVH458:EVR458"/>
    <mergeCell ref="EVS458:EWC458"/>
    <mergeCell ref="EWD458:EWN458"/>
    <mergeCell ref="EWO458:EWY458"/>
    <mergeCell ref="EWZ458:EXJ458"/>
    <mergeCell ref="EXK458:EXU458"/>
    <mergeCell ref="EXV458:EYF458"/>
    <mergeCell ref="EYG458:EYQ458"/>
    <mergeCell ref="EYR458:EZB458"/>
    <mergeCell ref="FGS458:FHC458"/>
    <mergeCell ref="FHD458:FHN458"/>
    <mergeCell ref="FHO458:FHY458"/>
    <mergeCell ref="FHZ458:FIJ458"/>
    <mergeCell ref="FIK458:FIU458"/>
    <mergeCell ref="FIV458:FJF458"/>
    <mergeCell ref="FJG458:FJQ458"/>
    <mergeCell ref="FJR458:FKB458"/>
    <mergeCell ref="FKC458:FKM458"/>
    <mergeCell ref="FCX458:FDH458"/>
    <mergeCell ref="FDI458:FDS458"/>
    <mergeCell ref="FDT458:FED458"/>
    <mergeCell ref="FEE458:FEO458"/>
    <mergeCell ref="FEP458:FEZ458"/>
    <mergeCell ref="FFA458:FFK458"/>
    <mergeCell ref="FFL458:FFV458"/>
    <mergeCell ref="FFW458:FGG458"/>
    <mergeCell ref="FGH458:FGR458"/>
    <mergeCell ref="FOI458:FOS458"/>
    <mergeCell ref="FOT458:FPD458"/>
    <mergeCell ref="FPE458:FPO458"/>
    <mergeCell ref="FPP458:FPZ458"/>
    <mergeCell ref="FQA458:FQK458"/>
    <mergeCell ref="FQL458:FQV458"/>
    <mergeCell ref="FQW458:FRG458"/>
    <mergeCell ref="FRH458:FRR458"/>
    <mergeCell ref="FRS458:FSC458"/>
    <mergeCell ref="FKN458:FKX458"/>
    <mergeCell ref="FKY458:FLI458"/>
    <mergeCell ref="FLJ458:FLT458"/>
    <mergeCell ref="FLU458:FME458"/>
    <mergeCell ref="FMF458:FMP458"/>
    <mergeCell ref="FMQ458:FNA458"/>
    <mergeCell ref="FNB458:FNL458"/>
    <mergeCell ref="FNM458:FNW458"/>
    <mergeCell ref="FNX458:FOH458"/>
    <mergeCell ref="FVY458:FWI458"/>
    <mergeCell ref="FWJ458:FWT458"/>
    <mergeCell ref="FWU458:FXE458"/>
    <mergeCell ref="FXF458:FXP458"/>
    <mergeCell ref="FXQ458:FYA458"/>
    <mergeCell ref="FYB458:FYL458"/>
    <mergeCell ref="FYM458:FYW458"/>
    <mergeCell ref="FYX458:FZH458"/>
    <mergeCell ref="FZI458:FZS458"/>
    <mergeCell ref="FSD458:FSN458"/>
    <mergeCell ref="FSO458:FSY458"/>
    <mergeCell ref="FSZ458:FTJ458"/>
    <mergeCell ref="FTK458:FTU458"/>
    <mergeCell ref="FTV458:FUF458"/>
    <mergeCell ref="FUG458:FUQ458"/>
    <mergeCell ref="FUR458:FVB458"/>
    <mergeCell ref="FVC458:FVM458"/>
    <mergeCell ref="FVN458:FVX458"/>
    <mergeCell ref="GDO458:GDY458"/>
    <mergeCell ref="GDZ458:GEJ458"/>
    <mergeCell ref="GEK458:GEU458"/>
    <mergeCell ref="GEV458:GFF458"/>
    <mergeCell ref="GFG458:GFQ458"/>
    <mergeCell ref="GFR458:GGB458"/>
    <mergeCell ref="GGC458:GGM458"/>
    <mergeCell ref="GGN458:GGX458"/>
    <mergeCell ref="GGY458:GHI458"/>
    <mergeCell ref="FZT458:GAD458"/>
    <mergeCell ref="GAE458:GAO458"/>
    <mergeCell ref="GAP458:GAZ458"/>
    <mergeCell ref="GBA458:GBK458"/>
    <mergeCell ref="GBL458:GBV458"/>
    <mergeCell ref="GBW458:GCG458"/>
    <mergeCell ref="GCH458:GCR458"/>
    <mergeCell ref="GCS458:GDC458"/>
    <mergeCell ref="GDD458:GDN458"/>
    <mergeCell ref="GLE458:GLO458"/>
    <mergeCell ref="GLP458:GLZ458"/>
    <mergeCell ref="GMA458:GMK458"/>
    <mergeCell ref="GML458:GMV458"/>
    <mergeCell ref="GMW458:GNG458"/>
    <mergeCell ref="GNH458:GNR458"/>
    <mergeCell ref="GNS458:GOC458"/>
    <mergeCell ref="GOD458:GON458"/>
    <mergeCell ref="GOO458:GOY458"/>
    <mergeCell ref="GHJ458:GHT458"/>
    <mergeCell ref="GHU458:GIE458"/>
    <mergeCell ref="GIF458:GIP458"/>
    <mergeCell ref="GIQ458:GJA458"/>
    <mergeCell ref="GJB458:GJL458"/>
    <mergeCell ref="GJM458:GJW458"/>
    <mergeCell ref="GJX458:GKH458"/>
    <mergeCell ref="GKI458:GKS458"/>
    <mergeCell ref="GKT458:GLD458"/>
    <mergeCell ref="GSU458:GTE458"/>
    <mergeCell ref="GTF458:GTP458"/>
    <mergeCell ref="GTQ458:GUA458"/>
    <mergeCell ref="GUB458:GUL458"/>
    <mergeCell ref="GUM458:GUW458"/>
    <mergeCell ref="GUX458:GVH458"/>
    <mergeCell ref="GVI458:GVS458"/>
    <mergeCell ref="GVT458:GWD458"/>
    <mergeCell ref="GWE458:GWO458"/>
    <mergeCell ref="GOZ458:GPJ458"/>
    <mergeCell ref="GPK458:GPU458"/>
    <mergeCell ref="GPV458:GQF458"/>
    <mergeCell ref="GQG458:GQQ458"/>
    <mergeCell ref="GQR458:GRB458"/>
    <mergeCell ref="GRC458:GRM458"/>
    <mergeCell ref="GRN458:GRX458"/>
    <mergeCell ref="GRY458:GSI458"/>
    <mergeCell ref="GSJ458:GST458"/>
    <mergeCell ref="HAK458:HAU458"/>
    <mergeCell ref="HAV458:HBF458"/>
    <mergeCell ref="HBG458:HBQ458"/>
    <mergeCell ref="HBR458:HCB458"/>
    <mergeCell ref="HCC458:HCM458"/>
    <mergeCell ref="HCN458:HCX458"/>
    <mergeCell ref="HCY458:HDI458"/>
    <mergeCell ref="HDJ458:HDT458"/>
    <mergeCell ref="HDU458:HEE458"/>
    <mergeCell ref="GWP458:GWZ458"/>
    <mergeCell ref="GXA458:GXK458"/>
    <mergeCell ref="GXL458:GXV458"/>
    <mergeCell ref="GXW458:GYG458"/>
    <mergeCell ref="GYH458:GYR458"/>
    <mergeCell ref="GYS458:GZC458"/>
    <mergeCell ref="GZD458:GZN458"/>
    <mergeCell ref="GZO458:GZY458"/>
    <mergeCell ref="GZZ458:HAJ458"/>
    <mergeCell ref="HIA458:HIK458"/>
    <mergeCell ref="HIL458:HIV458"/>
    <mergeCell ref="HIW458:HJG458"/>
    <mergeCell ref="HJH458:HJR458"/>
    <mergeCell ref="HJS458:HKC458"/>
    <mergeCell ref="HKD458:HKN458"/>
    <mergeCell ref="HKO458:HKY458"/>
    <mergeCell ref="HKZ458:HLJ458"/>
    <mergeCell ref="HLK458:HLU458"/>
    <mergeCell ref="HEF458:HEP458"/>
    <mergeCell ref="HEQ458:HFA458"/>
    <mergeCell ref="HFB458:HFL458"/>
    <mergeCell ref="HFM458:HFW458"/>
    <mergeCell ref="HFX458:HGH458"/>
    <mergeCell ref="HGI458:HGS458"/>
    <mergeCell ref="HGT458:HHD458"/>
    <mergeCell ref="HHE458:HHO458"/>
    <mergeCell ref="HHP458:HHZ458"/>
    <mergeCell ref="HPQ458:HQA458"/>
    <mergeCell ref="HQB458:HQL458"/>
    <mergeCell ref="HQM458:HQW458"/>
    <mergeCell ref="HQX458:HRH458"/>
    <mergeCell ref="HRI458:HRS458"/>
    <mergeCell ref="HRT458:HSD458"/>
    <mergeCell ref="HSE458:HSO458"/>
    <mergeCell ref="HSP458:HSZ458"/>
    <mergeCell ref="HTA458:HTK458"/>
    <mergeCell ref="HLV458:HMF458"/>
    <mergeCell ref="HMG458:HMQ458"/>
    <mergeCell ref="HMR458:HNB458"/>
    <mergeCell ref="HNC458:HNM458"/>
    <mergeCell ref="HNN458:HNX458"/>
    <mergeCell ref="HNY458:HOI458"/>
    <mergeCell ref="HOJ458:HOT458"/>
    <mergeCell ref="HOU458:HPE458"/>
    <mergeCell ref="HPF458:HPP458"/>
    <mergeCell ref="HXG458:HXQ458"/>
    <mergeCell ref="HXR458:HYB458"/>
    <mergeCell ref="HYC458:HYM458"/>
    <mergeCell ref="HYN458:HYX458"/>
    <mergeCell ref="HYY458:HZI458"/>
    <mergeCell ref="HZJ458:HZT458"/>
    <mergeCell ref="HZU458:IAE458"/>
    <mergeCell ref="IAF458:IAP458"/>
    <mergeCell ref="IAQ458:IBA458"/>
    <mergeCell ref="HTL458:HTV458"/>
    <mergeCell ref="HTW458:HUG458"/>
    <mergeCell ref="HUH458:HUR458"/>
    <mergeCell ref="HUS458:HVC458"/>
    <mergeCell ref="HVD458:HVN458"/>
    <mergeCell ref="HVO458:HVY458"/>
    <mergeCell ref="HVZ458:HWJ458"/>
    <mergeCell ref="HWK458:HWU458"/>
    <mergeCell ref="HWV458:HXF458"/>
    <mergeCell ref="IEW458:IFG458"/>
    <mergeCell ref="IFH458:IFR458"/>
    <mergeCell ref="IFS458:IGC458"/>
    <mergeCell ref="IGD458:IGN458"/>
    <mergeCell ref="IGO458:IGY458"/>
    <mergeCell ref="IGZ458:IHJ458"/>
    <mergeCell ref="IHK458:IHU458"/>
    <mergeCell ref="IHV458:IIF458"/>
    <mergeCell ref="IIG458:IIQ458"/>
    <mergeCell ref="IBB458:IBL458"/>
    <mergeCell ref="IBM458:IBW458"/>
    <mergeCell ref="IBX458:ICH458"/>
    <mergeCell ref="ICI458:ICS458"/>
    <mergeCell ref="ICT458:IDD458"/>
    <mergeCell ref="IDE458:IDO458"/>
    <mergeCell ref="IDP458:IDZ458"/>
    <mergeCell ref="IEA458:IEK458"/>
    <mergeCell ref="IEL458:IEV458"/>
    <mergeCell ref="IMM458:IMW458"/>
    <mergeCell ref="IMX458:INH458"/>
    <mergeCell ref="INI458:INS458"/>
    <mergeCell ref="INT458:IOD458"/>
    <mergeCell ref="IOE458:IOO458"/>
    <mergeCell ref="IOP458:IOZ458"/>
    <mergeCell ref="IPA458:IPK458"/>
    <mergeCell ref="IPL458:IPV458"/>
    <mergeCell ref="IPW458:IQG458"/>
    <mergeCell ref="IIR458:IJB458"/>
    <mergeCell ref="IJC458:IJM458"/>
    <mergeCell ref="IJN458:IJX458"/>
    <mergeCell ref="IJY458:IKI458"/>
    <mergeCell ref="IKJ458:IKT458"/>
    <mergeCell ref="IKU458:ILE458"/>
    <mergeCell ref="ILF458:ILP458"/>
    <mergeCell ref="ILQ458:IMA458"/>
    <mergeCell ref="IMB458:IML458"/>
    <mergeCell ref="IUC458:IUM458"/>
    <mergeCell ref="IUN458:IUX458"/>
    <mergeCell ref="IUY458:IVI458"/>
    <mergeCell ref="IVJ458:IVT458"/>
    <mergeCell ref="IVU458:IWE458"/>
    <mergeCell ref="IWF458:IWP458"/>
    <mergeCell ref="IWQ458:IXA458"/>
    <mergeCell ref="IXB458:IXL458"/>
    <mergeCell ref="IXM458:IXW458"/>
    <mergeCell ref="IQH458:IQR458"/>
    <mergeCell ref="IQS458:IRC458"/>
    <mergeCell ref="IRD458:IRN458"/>
    <mergeCell ref="IRO458:IRY458"/>
    <mergeCell ref="IRZ458:ISJ458"/>
    <mergeCell ref="ISK458:ISU458"/>
    <mergeCell ref="ISV458:ITF458"/>
    <mergeCell ref="ITG458:ITQ458"/>
    <mergeCell ref="ITR458:IUB458"/>
    <mergeCell ref="JBS458:JCC458"/>
    <mergeCell ref="JCD458:JCN458"/>
    <mergeCell ref="JCO458:JCY458"/>
    <mergeCell ref="JCZ458:JDJ458"/>
    <mergeCell ref="JDK458:JDU458"/>
    <mergeCell ref="JDV458:JEF458"/>
    <mergeCell ref="JEG458:JEQ458"/>
    <mergeCell ref="JER458:JFB458"/>
    <mergeCell ref="JFC458:JFM458"/>
    <mergeCell ref="IXX458:IYH458"/>
    <mergeCell ref="IYI458:IYS458"/>
    <mergeCell ref="IYT458:IZD458"/>
    <mergeCell ref="IZE458:IZO458"/>
    <mergeCell ref="IZP458:IZZ458"/>
    <mergeCell ref="JAA458:JAK458"/>
    <mergeCell ref="JAL458:JAV458"/>
    <mergeCell ref="JAW458:JBG458"/>
    <mergeCell ref="JBH458:JBR458"/>
    <mergeCell ref="JJI458:JJS458"/>
    <mergeCell ref="JJT458:JKD458"/>
    <mergeCell ref="JKE458:JKO458"/>
    <mergeCell ref="JKP458:JKZ458"/>
    <mergeCell ref="JLA458:JLK458"/>
    <mergeCell ref="JLL458:JLV458"/>
    <mergeCell ref="JLW458:JMG458"/>
    <mergeCell ref="JMH458:JMR458"/>
    <mergeCell ref="JMS458:JNC458"/>
    <mergeCell ref="JFN458:JFX458"/>
    <mergeCell ref="JFY458:JGI458"/>
    <mergeCell ref="JGJ458:JGT458"/>
    <mergeCell ref="JGU458:JHE458"/>
    <mergeCell ref="JHF458:JHP458"/>
    <mergeCell ref="JHQ458:JIA458"/>
    <mergeCell ref="JIB458:JIL458"/>
    <mergeCell ref="JIM458:JIW458"/>
    <mergeCell ref="JIX458:JJH458"/>
    <mergeCell ref="JQY458:JRI458"/>
    <mergeCell ref="JRJ458:JRT458"/>
    <mergeCell ref="JRU458:JSE458"/>
    <mergeCell ref="JSF458:JSP458"/>
    <mergeCell ref="JSQ458:JTA458"/>
    <mergeCell ref="JTB458:JTL458"/>
    <mergeCell ref="JTM458:JTW458"/>
    <mergeCell ref="JTX458:JUH458"/>
    <mergeCell ref="JUI458:JUS458"/>
    <mergeCell ref="JND458:JNN458"/>
    <mergeCell ref="JNO458:JNY458"/>
    <mergeCell ref="JNZ458:JOJ458"/>
    <mergeCell ref="JOK458:JOU458"/>
    <mergeCell ref="JOV458:JPF458"/>
    <mergeCell ref="JPG458:JPQ458"/>
    <mergeCell ref="JPR458:JQB458"/>
    <mergeCell ref="JQC458:JQM458"/>
    <mergeCell ref="JQN458:JQX458"/>
    <mergeCell ref="JYO458:JYY458"/>
    <mergeCell ref="JYZ458:JZJ458"/>
    <mergeCell ref="JZK458:JZU458"/>
    <mergeCell ref="JZV458:KAF458"/>
    <mergeCell ref="KAG458:KAQ458"/>
    <mergeCell ref="KAR458:KBB458"/>
    <mergeCell ref="KBC458:KBM458"/>
    <mergeCell ref="KBN458:KBX458"/>
    <mergeCell ref="KBY458:KCI458"/>
    <mergeCell ref="JUT458:JVD458"/>
    <mergeCell ref="JVE458:JVO458"/>
    <mergeCell ref="JVP458:JVZ458"/>
    <mergeCell ref="JWA458:JWK458"/>
    <mergeCell ref="JWL458:JWV458"/>
    <mergeCell ref="JWW458:JXG458"/>
    <mergeCell ref="JXH458:JXR458"/>
    <mergeCell ref="JXS458:JYC458"/>
    <mergeCell ref="JYD458:JYN458"/>
    <mergeCell ref="KGE458:KGO458"/>
    <mergeCell ref="KGP458:KGZ458"/>
    <mergeCell ref="KHA458:KHK458"/>
    <mergeCell ref="KHL458:KHV458"/>
    <mergeCell ref="KHW458:KIG458"/>
    <mergeCell ref="KIH458:KIR458"/>
    <mergeCell ref="KIS458:KJC458"/>
    <mergeCell ref="KJD458:KJN458"/>
    <mergeCell ref="KJO458:KJY458"/>
    <mergeCell ref="KCJ458:KCT458"/>
    <mergeCell ref="KCU458:KDE458"/>
    <mergeCell ref="KDF458:KDP458"/>
    <mergeCell ref="KDQ458:KEA458"/>
    <mergeCell ref="KEB458:KEL458"/>
    <mergeCell ref="KEM458:KEW458"/>
    <mergeCell ref="KEX458:KFH458"/>
    <mergeCell ref="KFI458:KFS458"/>
    <mergeCell ref="KFT458:KGD458"/>
    <mergeCell ref="KNU458:KOE458"/>
    <mergeCell ref="KOF458:KOP458"/>
    <mergeCell ref="KOQ458:KPA458"/>
    <mergeCell ref="KPB458:KPL458"/>
    <mergeCell ref="KPM458:KPW458"/>
    <mergeCell ref="KPX458:KQH458"/>
    <mergeCell ref="KQI458:KQS458"/>
    <mergeCell ref="KQT458:KRD458"/>
    <mergeCell ref="KRE458:KRO458"/>
    <mergeCell ref="KJZ458:KKJ458"/>
    <mergeCell ref="KKK458:KKU458"/>
    <mergeCell ref="KKV458:KLF458"/>
    <mergeCell ref="KLG458:KLQ458"/>
    <mergeCell ref="KLR458:KMB458"/>
    <mergeCell ref="KMC458:KMM458"/>
    <mergeCell ref="KMN458:KMX458"/>
    <mergeCell ref="KMY458:KNI458"/>
    <mergeCell ref="KNJ458:KNT458"/>
    <mergeCell ref="KVK458:KVU458"/>
    <mergeCell ref="KVV458:KWF458"/>
    <mergeCell ref="KWG458:KWQ458"/>
    <mergeCell ref="KWR458:KXB458"/>
    <mergeCell ref="KXC458:KXM458"/>
    <mergeCell ref="KXN458:KXX458"/>
    <mergeCell ref="KXY458:KYI458"/>
    <mergeCell ref="KYJ458:KYT458"/>
    <mergeCell ref="KYU458:KZE458"/>
    <mergeCell ref="KRP458:KRZ458"/>
    <mergeCell ref="KSA458:KSK458"/>
    <mergeCell ref="KSL458:KSV458"/>
    <mergeCell ref="KSW458:KTG458"/>
    <mergeCell ref="KTH458:KTR458"/>
    <mergeCell ref="KTS458:KUC458"/>
    <mergeCell ref="KUD458:KUN458"/>
    <mergeCell ref="KUO458:KUY458"/>
    <mergeCell ref="KUZ458:KVJ458"/>
    <mergeCell ref="LDA458:LDK458"/>
    <mergeCell ref="LDL458:LDV458"/>
    <mergeCell ref="LDW458:LEG458"/>
    <mergeCell ref="LEH458:LER458"/>
    <mergeCell ref="LES458:LFC458"/>
    <mergeCell ref="LFD458:LFN458"/>
    <mergeCell ref="LFO458:LFY458"/>
    <mergeCell ref="LFZ458:LGJ458"/>
    <mergeCell ref="LGK458:LGU458"/>
    <mergeCell ref="KZF458:KZP458"/>
    <mergeCell ref="KZQ458:LAA458"/>
    <mergeCell ref="LAB458:LAL458"/>
    <mergeCell ref="LAM458:LAW458"/>
    <mergeCell ref="LAX458:LBH458"/>
    <mergeCell ref="LBI458:LBS458"/>
    <mergeCell ref="LBT458:LCD458"/>
    <mergeCell ref="LCE458:LCO458"/>
    <mergeCell ref="LCP458:LCZ458"/>
    <mergeCell ref="LKQ458:LLA458"/>
    <mergeCell ref="LLB458:LLL458"/>
    <mergeCell ref="LLM458:LLW458"/>
    <mergeCell ref="LLX458:LMH458"/>
    <mergeCell ref="LMI458:LMS458"/>
    <mergeCell ref="LMT458:LND458"/>
    <mergeCell ref="LNE458:LNO458"/>
    <mergeCell ref="LNP458:LNZ458"/>
    <mergeCell ref="LOA458:LOK458"/>
    <mergeCell ref="LGV458:LHF458"/>
    <mergeCell ref="LHG458:LHQ458"/>
    <mergeCell ref="LHR458:LIB458"/>
    <mergeCell ref="LIC458:LIM458"/>
    <mergeCell ref="LIN458:LIX458"/>
    <mergeCell ref="LIY458:LJI458"/>
    <mergeCell ref="LJJ458:LJT458"/>
    <mergeCell ref="LJU458:LKE458"/>
    <mergeCell ref="LKF458:LKP458"/>
    <mergeCell ref="LSG458:LSQ458"/>
    <mergeCell ref="LSR458:LTB458"/>
    <mergeCell ref="LTC458:LTM458"/>
    <mergeCell ref="LTN458:LTX458"/>
    <mergeCell ref="LTY458:LUI458"/>
    <mergeCell ref="LUJ458:LUT458"/>
    <mergeCell ref="LUU458:LVE458"/>
    <mergeCell ref="LVF458:LVP458"/>
    <mergeCell ref="LVQ458:LWA458"/>
    <mergeCell ref="LOL458:LOV458"/>
    <mergeCell ref="LOW458:LPG458"/>
    <mergeCell ref="LPH458:LPR458"/>
    <mergeCell ref="LPS458:LQC458"/>
    <mergeCell ref="LQD458:LQN458"/>
    <mergeCell ref="LQO458:LQY458"/>
    <mergeCell ref="LQZ458:LRJ458"/>
    <mergeCell ref="LRK458:LRU458"/>
    <mergeCell ref="LRV458:LSF458"/>
    <mergeCell ref="LZW458:MAG458"/>
    <mergeCell ref="MAH458:MAR458"/>
    <mergeCell ref="MAS458:MBC458"/>
    <mergeCell ref="MBD458:MBN458"/>
    <mergeCell ref="MBO458:MBY458"/>
    <mergeCell ref="MBZ458:MCJ458"/>
    <mergeCell ref="MCK458:MCU458"/>
    <mergeCell ref="MCV458:MDF458"/>
    <mergeCell ref="MDG458:MDQ458"/>
    <mergeCell ref="LWB458:LWL458"/>
    <mergeCell ref="LWM458:LWW458"/>
    <mergeCell ref="LWX458:LXH458"/>
    <mergeCell ref="LXI458:LXS458"/>
    <mergeCell ref="LXT458:LYD458"/>
    <mergeCell ref="LYE458:LYO458"/>
    <mergeCell ref="LYP458:LYZ458"/>
    <mergeCell ref="LZA458:LZK458"/>
    <mergeCell ref="LZL458:LZV458"/>
    <mergeCell ref="MHM458:MHW458"/>
    <mergeCell ref="MHX458:MIH458"/>
    <mergeCell ref="MII458:MIS458"/>
    <mergeCell ref="MIT458:MJD458"/>
    <mergeCell ref="MJE458:MJO458"/>
    <mergeCell ref="MJP458:MJZ458"/>
    <mergeCell ref="MKA458:MKK458"/>
    <mergeCell ref="MKL458:MKV458"/>
    <mergeCell ref="MKW458:MLG458"/>
    <mergeCell ref="MDR458:MEB458"/>
    <mergeCell ref="MEC458:MEM458"/>
    <mergeCell ref="MEN458:MEX458"/>
    <mergeCell ref="MEY458:MFI458"/>
    <mergeCell ref="MFJ458:MFT458"/>
    <mergeCell ref="MFU458:MGE458"/>
    <mergeCell ref="MGF458:MGP458"/>
    <mergeCell ref="MGQ458:MHA458"/>
    <mergeCell ref="MHB458:MHL458"/>
    <mergeCell ref="MPC458:MPM458"/>
    <mergeCell ref="MPN458:MPX458"/>
    <mergeCell ref="MPY458:MQI458"/>
    <mergeCell ref="MQJ458:MQT458"/>
    <mergeCell ref="MQU458:MRE458"/>
    <mergeCell ref="MRF458:MRP458"/>
    <mergeCell ref="MRQ458:MSA458"/>
    <mergeCell ref="MSB458:MSL458"/>
    <mergeCell ref="MSM458:MSW458"/>
    <mergeCell ref="MLH458:MLR458"/>
    <mergeCell ref="MLS458:MMC458"/>
    <mergeCell ref="MMD458:MMN458"/>
    <mergeCell ref="MMO458:MMY458"/>
    <mergeCell ref="MMZ458:MNJ458"/>
    <mergeCell ref="MNK458:MNU458"/>
    <mergeCell ref="MNV458:MOF458"/>
    <mergeCell ref="MOG458:MOQ458"/>
    <mergeCell ref="MOR458:MPB458"/>
    <mergeCell ref="MWS458:MXC458"/>
    <mergeCell ref="MXD458:MXN458"/>
    <mergeCell ref="MXO458:MXY458"/>
    <mergeCell ref="MXZ458:MYJ458"/>
    <mergeCell ref="MYK458:MYU458"/>
    <mergeCell ref="MYV458:MZF458"/>
    <mergeCell ref="MZG458:MZQ458"/>
    <mergeCell ref="MZR458:NAB458"/>
    <mergeCell ref="NAC458:NAM458"/>
    <mergeCell ref="MSX458:MTH458"/>
    <mergeCell ref="MTI458:MTS458"/>
    <mergeCell ref="MTT458:MUD458"/>
    <mergeCell ref="MUE458:MUO458"/>
    <mergeCell ref="MUP458:MUZ458"/>
    <mergeCell ref="MVA458:MVK458"/>
    <mergeCell ref="MVL458:MVV458"/>
    <mergeCell ref="MVW458:MWG458"/>
    <mergeCell ref="MWH458:MWR458"/>
    <mergeCell ref="NEI458:NES458"/>
    <mergeCell ref="NET458:NFD458"/>
    <mergeCell ref="NFE458:NFO458"/>
    <mergeCell ref="NFP458:NFZ458"/>
    <mergeCell ref="NGA458:NGK458"/>
    <mergeCell ref="NGL458:NGV458"/>
    <mergeCell ref="NGW458:NHG458"/>
    <mergeCell ref="NHH458:NHR458"/>
    <mergeCell ref="NHS458:NIC458"/>
    <mergeCell ref="NAN458:NAX458"/>
    <mergeCell ref="NAY458:NBI458"/>
    <mergeCell ref="NBJ458:NBT458"/>
    <mergeCell ref="NBU458:NCE458"/>
    <mergeCell ref="NCF458:NCP458"/>
    <mergeCell ref="NCQ458:NDA458"/>
    <mergeCell ref="NDB458:NDL458"/>
    <mergeCell ref="NDM458:NDW458"/>
    <mergeCell ref="NDX458:NEH458"/>
    <mergeCell ref="NLY458:NMI458"/>
    <mergeCell ref="NMJ458:NMT458"/>
    <mergeCell ref="NMU458:NNE458"/>
    <mergeCell ref="NNF458:NNP458"/>
    <mergeCell ref="NNQ458:NOA458"/>
    <mergeCell ref="NOB458:NOL458"/>
    <mergeCell ref="NOM458:NOW458"/>
    <mergeCell ref="NOX458:NPH458"/>
    <mergeCell ref="NPI458:NPS458"/>
    <mergeCell ref="NID458:NIN458"/>
    <mergeCell ref="NIO458:NIY458"/>
    <mergeCell ref="NIZ458:NJJ458"/>
    <mergeCell ref="NJK458:NJU458"/>
    <mergeCell ref="NJV458:NKF458"/>
    <mergeCell ref="NKG458:NKQ458"/>
    <mergeCell ref="NKR458:NLB458"/>
    <mergeCell ref="NLC458:NLM458"/>
    <mergeCell ref="NLN458:NLX458"/>
    <mergeCell ref="NTO458:NTY458"/>
    <mergeCell ref="NTZ458:NUJ458"/>
    <mergeCell ref="NUK458:NUU458"/>
    <mergeCell ref="NUV458:NVF458"/>
    <mergeCell ref="NVG458:NVQ458"/>
    <mergeCell ref="NVR458:NWB458"/>
    <mergeCell ref="NWC458:NWM458"/>
    <mergeCell ref="NWN458:NWX458"/>
    <mergeCell ref="NWY458:NXI458"/>
    <mergeCell ref="NPT458:NQD458"/>
    <mergeCell ref="NQE458:NQO458"/>
    <mergeCell ref="NQP458:NQZ458"/>
    <mergeCell ref="NRA458:NRK458"/>
    <mergeCell ref="NRL458:NRV458"/>
    <mergeCell ref="NRW458:NSG458"/>
    <mergeCell ref="NSH458:NSR458"/>
    <mergeCell ref="NSS458:NTC458"/>
    <mergeCell ref="NTD458:NTN458"/>
    <mergeCell ref="OBE458:OBO458"/>
    <mergeCell ref="OBP458:OBZ458"/>
    <mergeCell ref="OCA458:OCK458"/>
    <mergeCell ref="OCL458:OCV458"/>
    <mergeCell ref="OCW458:ODG458"/>
    <mergeCell ref="ODH458:ODR458"/>
    <mergeCell ref="ODS458:OEC458"/>
    <mergeCell ref="OED458:OEN458"/>
    <mergeCell ref="OEO458:OEY458"/>
    <mergeCell ref="NXJ458:NXT458"/>
    <mergeCell ref="NXU458:NYE458"/>
    <mergeCell ref="NYF458:NYP458"/>
    <mergeCell ref="NYQ458:NZA458"/>
    <mergeCell ref="NZB458:NZL458"/>
    <mergeCell ref="NZM458:NZW458"/>
    <mergeCell ref="NZX458:OAH458"/>
    <mergeCell ref="OAI458:OAS458"/>
    <mergeCell ref="OAT458:OBD458"/>
    <mergeCell ref="OIU458:OJE458"/>
    <mergeCell ref="OJF458:OJP458"/>
    <mergeCell ref="OJQ458:OKA458"/>
    <mergeCell ref="OKB458:OKL458"/>
    <mergeCell ref="OKM458:OKW458"/>
    <mergeCell ref="OKX458:OLH458"/>
    <mergeCell ref="OLI458:OLS458"/>
    <mergeCell ref="OLT458:OMD458"/>
    <mergeCell ref="OME458:OMO458"/>
    <mergeCell ref="OEZ458:OFJ458"/>
    <mergeCell ref="OFK458:OFU458"/>
    <mergeCell ref="OFV458:OGF458"/>
    <mergeCell ref="OGG458:OGQ458"/>
    <mergeCell ref="OGR458:OHB458"/>
    <mergeCell ref="OHC458:OHM458"/>
    <mergeCell ref="OHN458:OHX458"/>
    <mergeCell ref="OHY458:OII458"/>
    <mergeCell ref="OIJ458:OIT458"/>
    <mergeCell ref="OQK458:OQU458"/>
    <mergeCell ref="OQV458:ORF458"/>
    <mergeCell ref="ORG458:ORQ458"/>
    <mergeCell ref="ORR458:OSB458"/>
    <mergeCell ref="OSC458:OSM458"/>
    <mergeCell ref="OSN458:OSX458"/>
    <mergeCell ref="OSY458:OTI458"/>
    <mergeCell ref="OTJ458:OTT458"/>
    <mergeCell ref="OTU458:OUE458"/>
    <mergeCell ref="OMP458:OMZ458"/>
    <mergeCell ref="ONA458:ONK458"/>
    <mergeCell ref="ONL458:ONV458"/>
    <mergeCell ref="ONW458:OOG458"/>
    <mergeCell ref="OOH458:OOR458"/>
    <mergeCell ref="OOS458:OPC458"/>
    <mergeCell ref="OPD458:OPN458"/>
    <mergeCell ref="OPO458:OPY458"/>
    <mergeCell ref="OPZ458:OQJ458"/>
    <mergeCell ref="OYA458:OYK458"/>
    <mergeCell ref="OYL458:OYV458"/>
    <mergeCell ref="OYW458:OZG458"/>
    <mergeCell ref="OZH458:OZR458"/>
    <mergeCell ref="OZS458:PAC458"/>
    <mergeCell ref="PAD458:PAN458"/>
    <mergeCell ref="PAO458:PAY458"/>
    <mergeCell ref="PAZ458:PBJ458"/>
    <mergeCell ref="PBK458:PBU458"/>
    <mergeCell ref="OUF458:OUP458"/>
    <mergeCell ref="OUQ458:OVA458"/>
    <mergeCell ref="OVB458:OVL458"/>
    <mergeCell ref="OVM458:OVW458"/>
    <mergeCell ref="OVX458:OWH458"/>
    <mergeCell ref="OWI458:OWS458"/>
    <mergeCell ref="OWT458:OXD458"/>
    <mergeCell ref="OXE458:OXO458"/>
    <mergeCell ref="OXP458:OXZ458"/>
    <mergeCell ref="PFQ458:PGA458"/>
    <mergeCell ref="PGB458:PGL458"/>
    <mergeCell ref="PGM458:PGW458"/>
    <mergeCell ref="PGX458:PHH458"/>
    <mergeCell ref="PHI458:PHS458"/>
    <mergeCell ref="PHT458:PID458"/>
    <mergeCell ref="PIE458:PIO458"/>
    <mergeCell ref="PIP458:PIZ458"/>
    <mergeCell ref="PJA458:PJK458"/>
    <mergeCell ref="PBV458:PCF458"/>
    <mergeCell ref="PCG458:PCQ458"/>
    <mergeCell ref="PCR458:PDB458"/>
    <mergeCell ref="PDC458:PDM458"/>
    <mergeCell ref="PDN458:PDX458"/>
    <mergeCell ref="PDY458:PEI458"/>
    <mergeCell ref="PEJ458:PET458"/>
    <mergeCell ref="PEU458:PFE458"/>
    <mergeCell ref="PFF458:PFP458"/>
    <mergeCell ref="PNG458:PNQ458"/>
    <mergeCell ref="PNR458:POB458"/>
    <mergeCell ref="POC458:POM458"/>
    <mergeCell ref="PON458:POX458"/>
    <mergeCell ref="POY458:PPI458"/>
    <mergeCell ref="PPJ458:PPT458"/>
    <mergeCell ref="PPU458:PQE458"/>
    <mergeCell ref="PQF458:PQP458"/>
    <mergeCell ref="PQQ458:PRA458"/>
    <mergeCell ref="PJL458:PJV458"/>
    <mergeCell ref="PJW458:PKG458"/>
    <mergeCell ref="PKH458:PKR458"/>
    <mergeCell ref="PKS458:PLC458"/>
    <mergeCell ref="PLD458:PLN458"/>
    <mergeCell ref="PLO458:PLY458"/>
    <mergeCell ref="PLZ458:PMJ458"/>
    <mergeCell ref="PMK458:PMU458"/>
    <mergeCell ref="PMV458:PNF458"/>
    <mergeCell ref="PUW458:PVG458"/>
    <mergeCell ref="PVH458:PVR458"/>
    <mergeCell ref="PVS458:PWC458"/>
    <mergeCell ref="PWD458:PWN458"/>
    <mergeCell ref="PWO458:PWY458"/>
    <mergeCell ref="PWZ458:PXJ458"/>
    <mergeCell ref="PXK458:PXU458"/>
    <mergeCell ref="PXV458:PYF458"/>
    <mergeCell ref="PYG458:PYQ458"/>
    <mergeCell ref="PRB458:PRL458"/>
    <mergeCell ref="PRM458:PRW458"/>
    <mergeCell ref="PRX458:PSH458"/>
    <mergeCell ref="PSI458:PSS458"/>
    <mergeCell ref="PST458:PTD458"/>
    <mergeCell ref="PTE458:PTO458"/>
    <mergeCell ref="PTP458:PTZ458"/>
    <mergeCell ref="PUA458:PUK458"/>
    <mergeCell ref="PUL458:PUV458"/>
    <mergeCell ref="QCM458:QCW458"/>
    <mergeCell ref="QCX458:QDH458"/>
    <mergeCell ref="QDI458:QDS458"/>
    <mergeCell ref="QDT458:QED458"/>
    <mergeCell ref="QEE458:QEO458"/>
    <mergeCell ref="QEP458:QEZ458"/>
    <mergeCell ref="QFA458:QFK458"/>
    <mergeCell ref="QFL458:QFV458"/>
    <mergeCell ref="QFW458:QGG458"/>
    <mergeCell ref="PYR458:PZB458"/>
    <mergeCell ref="PZC458:PZM458"/>
    <mergeCell ref="PZN458:PZX458"/>
    <mergeCell ref="PZY458:QAI458"/>
    <mergeCell ref="QAJ458:QAT458"/>
    <mergeCell ref="QAU458:QBE458"/>
    <mergeCell ref="QBF458:QBP458"/>
    <mergeCell ref="QBQ458:QCA458"/>
    <mergeCell ref="QCB458:QCL458"/>
    <mergeCell ref="QKC458:QKM458"/>
    <mergeCell ref="QKN458:QKX458"/>
    <mergeCell ref="QKY458:QLI458"/>
    <mergeCell ref="QLJ458:QLT458"/>
    <mergeCell ref="QLU458:QME458"/>
    <mergeCell ref="QMF458:QMP458"/>
    <mergeCell ref="QMQ458:QNA458"/>
    <mergeCell ref="QNB458:QNL458"/>
    <mergeCell ref="QNM458:QNW458"/>
    <mergeCell ref="QGH458:QGR458"/>
    <mergeCell ref="QGS458:QHC458"/>
    <mergeCell ref="QHD458:QHN458"/>
    <mergeCell ref="QHO458:QHY458"/>
    <mergeCell ref="QHZ458:QIJ458"/>
    <mergeCell ref="QIK458:QIU458"/>
    <mergeCell ref="QIV458:QJF458"/>
    <mergeCell ref="QJG458:QJQ458"/>
    <mergeCell ref="QJR458:QKB458"/>
    <mergeCell ref="QRS458:QSC458"/>
    <mergeCell ref="QSD458:QSN458"/>
    <mergeCell ref="QSO458:QSY458"/>
    <mergeCell ref="QSZ458:QTJ458"/>
    <mergeCell ref="QTK458:QTU458"/>
    <mergeCell ref="QTV458:QUF458"/>
    <mergeCell ref="QUG458:QUQ458"/>
    <mergeCell ref="QUR458:QVB458"/>
    <mergeCell ref="QVC458:QVM458"/>
    <mergeCell ref="QNX458:QOH458"/>
    <mergeCell ref="QOI458:QOS458"/>
    <mergeCell ref="QOT458:QPD458"/>
    <mergeCell ref="QPE458:QPO458"/>
    <mergeCell ref="QPP458:QPZ458"/>
    <mergeCell ref="QQA458:QQK458"/>
    <mergeCell ref="QQL458:QQV458"/>
    <mergeCell ref="QQW458:QRG458"/>
    <mergeCell ref="QRH458:QRR458"/>
    <mergeCell ref="QZI458:QZS458"/>
    <mergeCell ref="QZT458:RAD458"/>
    <mergeCell ref="RAE458:RAO458"/>
    <mergeCell ref="RAP458:RAZ458"/>
    <mergeCell ref="RBA458:RBK458"/>
    <mergeCell ref="RBL458:RBV458"/>
    <mergeCell ref="RBW458:RCG458"/>
    <mergeCell ref="RCH458:RCR458"/>
    <mergeCell ref="RCS458:RDC458"/>
    <mergeCell ref="QVN458:QVX458"/>
    <mergeCell ref="QVY458:QWI458"/>
    <mergeCell ref="QWJ458:QWT458"/>
    <mergeCell ref="QWU458:QXE458"/>
    <mergeCell ref="QXF458:QXP458"/>
    <mergeCell ref="QXQ458:QYA458"/>
    <mergeCell ref="QYB458:QYL458"/>
    <mergeCell ref="QYM458:QYW458"/>
    <mergeCell ref="QYX458:QZH458"/>
    <mergeCell ref="RGY458:RHI458"/>
    <mergeCell ref="RHJ458:RHT458"/>
    <mergeCell ref="RHU458:RIE458"/>
    <mergeCell ref="RIF458:RIP458"/>
    <mergeCell ref="RIQ458:RJA458"/>
    <mergeCell ref="RJB458:RJL458"/>
    <mergeCell ref="RJM458:RJW458"/>
    <mergeCell ref="RJX458:RKH458"/>
    <mergeCell ref="RKI458:RKS458"/>
    <mergeCell ref="RDD458:RDN458"/>
    <mergeCell ref="RDO458:RDY458"/>
    <mergeCell ref="RDZ458:REJ458"/>
    <mergeCell ref="REK458:REU458"/>
    <mergeCell ref="REV458:RFF458"/>
    <mergeCell ref="RFG458:RFQ458"/>
    <mergeCell ref="RFR458:RGB458"/>
    <mergeCell ref="RGC458:RGM458"/>
    <mergeCell ref="RGN458:RGX458"/>
    <mergeCell ref="ROO458:ROY458"/>
    <mergeCell ref="ROZ458:RPJ458"/>
    <mergeCell ref="RPK458:RPU458"/>
    <mergeCell ref="RPV458:RQF458"/>
    <mergeCell ref="RQG458:RQQ458"/>
    <mergeCell ref="RQR458:RRB458"/>
    <mergeCell ref="RRC458:RRM458"/>
    <mergeCell ref="RRN458:RRX458"/>
    <mergeCell ref="RRY458:RSI458"/>
    <mergeCell ref="RKT458:RLD458"/>
    <mergeCell ref="RLE458:RLO458"/>
    <mergeCell ref="RLP458:RLZ458"/>
    <mergeCell ref="RMA458:RMK458"/>
    <mergeCell ref="RML458:RMV458"/>
    <mergeCell ref="RMW458:RNG458"/>
    <mergeCell ref="RNH458:RNR458"/>
    <mergeCell ref="RNS458:ROC458"/>
    <mergeCell ref="ROD458:RON458"/>
    <mergeCell ref="RWE458:RWO458"/>
    <mergeCell ref="RWP458:RWZ458"/>
    <mergeCell ref="RXA458:RXK458"/>
    <mergeCell ref="RXL458:RXV458"/>
    <mergeCell ref="RXW458:RYG458"/>
    <mergeCell ref="RYH458:RYR458"/>
    <mergeCell ref="RYS458:RZC458"/>
    <mergeCell ref="RZD458:RZN458"/>
    <mergeCell ref="RZO458:RZY458"/>
    <mergeCell ref="RSJ458:RST458"/>
    <mergeCell ref="RSU458:RTE458"/>
    <mergeCell ref="RTF458:RTP458"/>
    <mergeCell ref="RTQ458:RUA458"/>
    <mergeCell ref="RUB458:RUL458"/>
    <mergeCell ref="RUM458:RUW458"/>
    <mergeCell ref="RUX458:RVH458"/>
    <mergeCell ref="RVI458:RVS458"/>
    <mergeCell ref="RVT458:RWD458"/>
    <mergeCell ref="SDU458:SEE458"/>
    <mergeCell ref="SEF458:SEP458"/>
    <mergeCell ref="SEQ458:SFA458"/>
    <mergeCell ref="SFB458:SFL458"/>
    <mergeCell ref="SFM458:SFW458"/>
    <mergeCell ref="SFX458:SGH458"/>
    <mergeCell ref="SGI458:SGS458"/>
    <mergeCell ref="SGT458:SHD458"/>
    <mergeCell ref="SHE458:SHO458"/>
    <mergeCell ref="RZZ458:SAJ458"/>
    <mergeCell ref="SAK458:SAU458"/>
    <mergeCell ref="SAV458:SBF458"/>
    <mergeCell ref="SBG458:SBQ458"/>
    <mergeCell ref="SBR458:SCB458"/>
    <mergeCell ref="SCC458:SCM458"/>
    <mergeCell ref="SCN458:SCX458"/>
    <mergeCell ref="SCY458:SDI458"/>
    <mergeCell ref="SDJ458:SDT458"/>
    <mergeCell ref="SLK458:SLU458"/>
    <mergeCell ref="SLV458:SMF458"/>
    <mergeCell ref="SMG458:SMQ458"/>
    <mergeCell ref="SMR458:SNB458"/>
    <mergeCell ref="SNC458:SNM458"/>
    <mergeCell ref="SNN458:SNX458"/>
    <mergeCell ref="SNY458:SOI458"/>
    <mergeCell ref="SOJ458:SOT458"/>
    <mergeCell ref="SOU458:SPE458"/>
    <mergeCell ref="SHP458:SHZ458"/>
    <mergeCell ref="SIA458:SIK458"/>
    <mergeCell ref="SIL458:SIV458"/>
    <mergeCell ref="SIW458:SJG458"/>
    <mergeCell ref="SJH458:SJR458"/>
    <mergeCell ref="SJS458:SKC458"/>
    <mergeCell ref="SKD458:SKN458"/>
    <mergeCell ref="SKO458:SKY458"/>
    <mergeCell ref="SKZ458:SLJ458"/>
    <mergeCell ref="STA458:STK458"/>
    <mergeCell ref="STL458:STV458"/>
    <mergeCell ref="STW458:SUG458"/>
    <mergeCell ref="SUH458:SUR458"/>
    <mergeCell ref="SUS458:SVC458"/>
    <mergeCell ref="SVD458:SVN458"/>
    <mergeCell ref="SVO458:SVY458"/>
    <mergeCell ref="SVZ458:SWJ458"/>
    <mergeCell ref="SWK458:SWU458"/>
    <mergeCell ref="SPF458:SPP458"/>
    <mergeCell ref="SPQ458:SQA458"/>
    <mergeCell ref="SQB458:SQL458"/>
    <mergeCell ref="SQM458:SQW458"/>
    <mergeCell ref="SQX458:SRH458"/>
    <mergeCell ref="SRI458:SRS458"/>
    <mergeCell ref="SRT458:SSD458"/>
    <mergeCell ref="SSE458:SSO458"/>
    <mergeCell ref="SSP458:SSZ458"/>
    <mergeCell ref="TAQ458:TBA458"/>
    <mergeCell ref="TBB458:TBL458"/>
    <mergeCell ref="TBM458:TBW458"/>
    <mergeCell ref="TBX458:TCH458"/>
    <mergeCell ref="TCI458:TCS458"/>
    <mergeCell ref="TCT458:TDD458"/>
    <mergeCell ref="TDE458:TDO458"/>
    <mergeCell ref="TDP458:TDZ458"/>
    <mergeCell ref="TEA458:TEK458"/>
    <mergeCell ref="SWV458:SXF458"/>
    <mergeCell ref="SXG458:SXQ458"/>
    <mergeCell ref="SXR458:SYB458"/>
    <mergeCell ref="SYC458:SYM458"/>
    <mergeCell ref="SYN458:SYX458"/>
    <mergeCell ref="SYY458:SZI458"/>
    <mergeCell ref="SZJ458:SZT458"/>
    <mergeCell ref="SZU458:TAE458"/>
    <mergeCell ref="TAF458:TAP458"/>
    <mergeCell ref="TIG458:TIQ458"/>
    <mergeCell ref="TIR458:TJB458"/>
    <mergeCell ref="TJC458:TJM458"/>
    <mergeCell ref="TJN458:TJX458"/>
    <mergeCell ref="TJY458:TKI458"/>
    <mergeCell ref="TKJ458:TKT458"/>
    <mergeCell ref="TKU458:TLE458"/>
    <mergeCell ref="TLF458:TLP458"/>
    <mergeCell ref="TLQ458:TMA458"/>
    <mergeCell ref="TEL458:TEV458"/>
    <mergeCell ref="TEW458:TFG458"/>
    <mergeCell ref="TFH458:TFR458"/>
    <mergeCell ref="TFS458:TGC458"/>
    <mergeCell ref="TGD458:TGN458"/>
    <mergeCell ref="TGO458:TGY458"/>
    <mergeCell ref="TGZ458:THJ458"/>
    <mergeCell ref="THK458:THU458"/>
    <mergeCell ref="THV458:TIF458"/>
    <mergeCell ref="TPW458:TQG458"/>
    <mergeCell ref="TQH458:TQR458"/>
    <mergeCell ref="TQS458:TRC458"/>
    <mergeCell ref="TRD458:TRN458"/>
    <mergeCell ref="TRO458:TRY458"/>
    <mergeCell ref="TRZ458:TSJ458"/>
    <mergeCell ref="TSK458:TSU458"/>
    <mergeCell ref="TSV458:TTF458"/>
    <mergeCell ref="TTG458:TTQ458"/>
    <mergeCell ref="TMB458:TML458"/>
    <mergeCell ref="TMM458:TMW458"/>
    <mergeCell ref="TMX458:TNH458"/>
    <mergeCell ref="TNI458:TNS458"/>
    <mergeCell ref="TNT458:TOD458"/>
    <mergeCell ref="TOE458:TOO458"/>
    <mergeCell ref="TOP458:TOZ458"/>
    <mergeCell ref="TPA458:TPK458"/>
    <mergeCell ref="TPL458:TPV458"/>
    <mergeCell ref="TXM458:TXW458"/>
    <mergeCell ref="TXX458:TYH458"/>
    <mergeCell ref="TYI458:TYS458"/>
    <mergeCell ref="TYT458:TZD458"/>
    <mergeCell ref="TZE458:TZO458"/>
    <mergeCell ref="TZP458:TZZ458"/>
    <mergeCell ref="UAA458:UAK458"/>
    <mergeCell ref="UAL458:UAV458"/>
    <mergeCell ref="UAW458:UBG458"/>
    <mergeCell ref="TTR458:TUB458"/>
    <mergeCell ref="TUC458:TUM458"/>
    <mergeCell ref="TUN458:TUX458"/>
    <mergeCell ref="TUY458:TVI458"/>
    <mergeCell ref="TVJ458:TVT458"/>
    <mergeCell ref="TVU458:TWE458"/>
    <mergeCell ref="TWF458:TWP458"/>
    <mergeCell ref="TWQ458:TXA458"/>
    <mergeCell ref="TXB458:TXL458"/>
    <mergeCell ref="UFC458:UFM458"/>
    <mergeCell ref="UFN458:UFX458"/>
    <mergeCell ref="UFY458:UGI458"/>
    <mergeCell ref="UGJ458:UGT458"/>
    <mergeCell ref="UGU458:UHE458"/>
    <mergeCell ref="UHF458:UHP458"/>
    <mergeCell ref="UHQ458:UIA458"/>
    <mergeCell ref="UIB458:UIL458"/>
    <mergeCell ref="UIM458:UIW458"/>
    <mergeCell ref="UBH458:UBR458"/>
    <mergeCell ref="UBS458:UCC458"/>
    <mergeCell ref="UCD458:UCN458"/>
    <mergeCell ref="UCO458:UCY458"/>
    <mergeCell ref="UCZ458:UDJ458"/>
    <mergeCell ref="UDK458:UDU458"/>
    <mergeCell ref="UDV458:UEF458"/>
    <mergeCell ref="UEG458:UEQ458"/>
    <mergeCell ref="UER458:UFB458"/>
    <mergeCell ref="UMS458:UNC458"/>
    <mergeCell ref="UND458:UNN458"/>
    <mergeCell ref="UNO458:UNY458"/>
    <mergeCell ref="UNZ458:UOJ458"/>
    <mergeCell ref="UOK458:UOU458"/>
    <mergeCell ref="UOV458:UPF458"/>
    <mergeCell ref="UPG458:UPQ458"/>
    <mergeCell ref="UPR458:UQB458"/>
    <mergeCell ref="UQC458:UQM458"/>
    <mergeCell ref="UIX458:UJH458"/>
    <mergeCell ref="UJI458:UJS458"/>
    <mergeCell ref="UJT458:UKD458"/>
    <mergeCell ref="UKE458:UKO458"/>
    <mergeCell ref="UKP458:UKZ458"/>
    <mergeCell ref="ULA458:ULK458"/>
    <mergeCell ref="ULL458:ULV458"/>
    <mergeCell ref="ULW458:UMG458"/>
    <mergeCell ref="UMH458:UMR458"/>
    <mergeCell ref="UUI458:UUS458"/>
    <mergeCell ref="UUT458:UVD458"/>
    <mergeCell ref="UVE458:UVO458"/>
    <mergeCell ref="UVP458:UVZ458"/>
    <mergeCell ref="UWA458:UWK458"/>
    <mergeCell ref="UWL458:UWV458"/>
    <mergeCell ref="UWW458:UXG458"/>
    <mergeCell ref="UXH458:UXR458"/>
    <mergeCell ref="UXS458:UYC458"/>
    <mergeCell ref="UQN458:UQX458"/>
    <mergeCell ref="UQY458:URI458"/>
    <mergeCell ref="URJ458:URT458"/>
    <mergeCell ref="URU458:USE458"/>
    <mergeCell ref="USF458:USP458"/>
    <mergeCell ref="USQ458:UTA458"/>
    <mergeCell ref="UTB458:UTL458"/>
    <mergeCell ref="UTM458:UTW458"/>
    <mergeCell ref="UTX458:UUH458"/>
    <mergeCell ref="VBY458:VCI458"/>
    <mergeCell ref="VCJ458:VCT458"/>
    <mergeCell ref="VCU458:VDE458"/>
    <mergeCell ref="VDF458:VDP458"/>
    <mergeCell ref="VDQ458:VEA458"/>
    <mergeCell ref="VEB458:VEL458"/>
    <mergeCell ref="VEM458:VEW458"/>
    <mergeCell ref="VEX458:VFH458"/>
    <mergeCell ref="VFI458:VFS458"/>
    <mergeCell ref="UYD458:UYN458"/>
    <mergeCell ref="UYO458:UYY458"/>
    <mergeCell ref="UYZ458:UZJ458"/>
    <mergeCell ref="UZK458:UZU458"/>
    <mergeCell ref="UZV458:VAF458"/>
    <mergeCell ref="VAG458:VAQ458"/>
    <mergeCell ref="VAR458:VBB458"/>
    <mergeCell ref="VBC458:VBM458"/>
    <mergeCell ref="VBN458:VBX458"/>
    <mergeCell ref="VJO458:VJY458"/>
    <mergeCell ref="VJZ458:VKJ458"/>
    <mergeCell ref="VKK458:VKU458"/>
    <mergeCell ref="VKV458:VLF458"/>
    <mergeCell ref="VLG458:VLQ458"/>
    <mergeCell ref="VLR458:VMB458"/>
    <mergeCell ref="VMC458:VMM458"/>
    <mergeCell ref="VMN458:VMX458"/>
    <mergeCell ref="VMY458:VNI458"/>
    <mergeCell ref="VFT458:VGD458"/>
    <mergeCell ref="VGE458:VGO458"/>
    <mergeCell ref="VGP458:VGZ458"/>
    <mergeCell ref="VHA458:VHK458"/>
    <mergeCell ref="VHL458:VHV458"/>
    <mergeCell ref="VHW458:VIG458"/>
    <mergeCell ref="VIH458:VIR458"/>
    <mergeCell ref="VIS458:VJC458"/>
    <mergeCell ref="VJD458:VJN458"/>
    <mergeCell ref="VRE458:VRO458"/>
    <mergeCell ref="VRP458:VRZ458"/>
    <mergeCell ref="VSA458:VSK458"/>
    <mergeCell ref="VSL458:VSV458"/>
    <mergeCell ref="VSW458:VTG458"/>
    <mergeCell ref="VTH458:VTR458"/>
    <mergeCell ref="VTS458:VUC458"/>
    <mergeCell ref="VUD458:VUN458"/>
    <mergeCell ref="VUO458:VUY458"/>
    <mergeCell ref="VNJ458:VNT458"/>
    <mergeCell ref="VNU458:VOE458"/>
    <mergeCell ref="VOF458:VOP458"/>
    <mergeCell ref="VOQ458:VPA458"/>
    <mergeCell ref="VPB458:VPL458"/>
    <mergeCell ref="VPM458:VPW458"/>
    <mergeCell ref="VPX458:VQH458"/>
    <mergeCell ref="VQI458:VQS458"/>
    <mergeCell ref="VQT458:VRD458"/>
    <mergeCell ref="VYU458:VZE458"/>
    <mergeCell ref="VZF458:VZP458"/>
    <mergeCell ref="VZQ458:WAA458"/>
    <mergeCell ref="WAB458:WAL458"/>
    <mergeCell ref="WAM458:WAW458"/>
    <mergeCell ref="WAX458:WBH458"/>
    <mergeCell ref="WBI458:WBS458"/>
    <mergeCell ref="WBT458:WCD458"/>
    <mergeCell ref="WCE458:WCO458"/>
    <mergeCell ref="VUZ458:VVJ458"/>
    <mergeCell ref="VVK458:VVU458"/>
    <mergeCell ref="VVV458:VWF458"/>
    <mergeCell ref="VWG458:VWQ458"/>
    <mergeCell ref="VWR458:VXB458"/>
    <mergeCell ref="VXC458:VXM458"/>
    <mergeCell ref="VXN458:VXX458"/>
    <mergeCell ref="VXY458:VYI458"/>
    <mergeCell ref="VYJ458:VYT458"/>
    <mergeCell ref="WGK458:WGU458"/>
    <mergeCell ref="WGV458:WHF458"/>
    <mergeCell ref="WHG458:WHQ458"/>
    <mergeCell ref="WHR458:WIB458"/>
    <mergeCell ref="WIC458:WIM458"/>
    <mergeCell ref="WIN458:WIX458"/>
    <mergeCell ref="WIY458:WJI458"/>
    <mergeCell ref="WJJ458:WJT458"/>
    <mergeCell ref="WJU458:WKE458"/>
    <mergeCell ref="WCP458:WCZ458"/>
    <mergeCell ref="WDA458:WDK458"/>
    <mergeCell ref="WDL458:WDV458"/>
    <mergeCell ref="WDW458:WEG458"/>
    <mergeCell ref="WEH458:WER458"/>
    <mergeCell ref="WES458:WFC458"/>
    <mergeCell ref="WFD458:WFN458"/>
    <mergeCell ref="WFO458:WFY458"/>
    <mergeCell ref="WFZ458:WGJ458"/>
    <mergeCell ref="WSR458:WTB458"/>
    <mergeCell ref="WTC458:WTM458"/>
    <mergeCell ref="WTN458:WTX458"/>
    <mergeCell ref="WTY458:WUI458"/>
    <mergeCell ref="WUJ458:WUT458"/>
    <mergeCell ref="WUU458:WVE458"/>
    <mergeCell ref="WVF458:WVP458"/>
    <mergeCell ref="WOA458:WOK458"/>
    <mergeCell ref="WOL458:WOV458"/>
    <mergeCell ref="WOW458:WPG458"/>
    <mergeCell ref="WPH458:WPR458"/>
    <mergeCell ref="WPS458:WQC458"/>
    <mergeCell ref="WQD458:WQN458"/>
    <mergeCell ref="WQO458:WQY458"/>
    <mergeCell ref="WQZ458:WRJ458"/>
    <mergeCell ref="WRK458:WRU458"/>
    <mergeCell ref="WKF458:WKP458"/>
    <mergeCell ref="WKQ458:WLA458"/>
    <mergeCell ref="WLB458:WLL458"/>
    <mergeCell ref="WLM458:WLW458"/>
    <mergeCell ref="WLX458:WMH458"/>
    <mergeCell ref="WMI458:WMS458"/>
    <mergeCell ref="WMT458:WND458"/>
    <mergeCell ref="WNE458:WNO458"/>
    <mergeCell ref="WNP458:WNZ458"/>
    <mergeCell ref="XDG458:XDQ458"/>
    <mergeCell ref="XDR458:XEB458"/>
    <mergeCell ref="XEC458:XEM458"/>
    <mergeCell ref="XEN458:XEX458"/>
    <mergeCell ref="XEY458:XFC458"/>
    <mergeCell ref="A362:K362"/>
    <mergeCell ref="A456:K456"/>
    <mergeCell ref="WZL458:WZV458"/>
    <mergeCell ref="WZW458:XAG458"/>
    <mergeCell ref="XAH458:XAR458"/>
    <mergeCell ref="XAS458:XBC458"/>
    <mergeCell ref="XBD458:XBN458"/>
    <mergeCell ref="XBO458:XBY458"/>
    <mergeCell ref="XBZ458:XCJ458"/>
    <mergeCell ref="XCK458:XCU458"/>
    <mergeCell ref="XCV458:XDF458"/>
    <mergeCell ref="WVQ458:WWA458"/>
    <mergeCell ref="WWB458:WWL458"/>
    <mergeCell ref="WWM458:WWW458"/>
    <mergeCell ref="WWX458:WXH458"/>
    <mergeCell ref="A365:K365"/>
    <mergeCell ref="A395:K395"/>
    <mergeCell ref="G425:J425"/>
    <mergeCell ref="G454:J454"/>
    <mergeCell ref="WXI458:WXS458"/>
    <mergeCell ref="WXT458:WYD458"/>
    <mergeCell ref="WYE458:WYO458"/>
    <mergeCell ref="WYP458:WYZ458"/>
    <mergeCell ref="WZA458:WZK458"/>
    <mergeCell ref="WRV458:WSF458"/>
    <mergeCell ref="WSG458:WSQ458"/>
    <mergeCell ref="A458:K458"/>
    <mergeCell ref="C8:F8"/>
    <mergeCell ref="A459:K459"/>
    <mergeCell ref="A496:K496"/>
    <mergeCell ref="A5:K5"/>
    <mergeCell ref="A51:K51"/>
    <mergeCell ref="A36:K36"/>
    <mergeCell ref="A52:K52"/>
    <mergeCell ref="A53:K53"/>
    <mergeCell ref="A54:K54"/>
    <mergeCell ref="A58:C58"/>
    <mergeCell ref="A59:C59"/>
    <mergeCell ref="E58:G58"/>
    <mergeCell ref="E59:G59"/>
    <mergeCell ref="E60:G60"/>
    <mergeCell ref="E61:G61"/>
    <mergeCell ref="E62:G62"/>
    <mergeCell ref="A60:C60"/>
    <mergeCell ref="A61:C61"/>
    <mergeCell ref="A62:C62"/>
    <mergeCell ref="I59:K59"/>
    <mergeCell ref="A495:K495"/>
    <mergeCell ref="C472:J472"/>
    <mergeCell ref="A426:K426"/>
    <mergeCell ref="A427:K427"/>
    <mergeCell ref="A392:K392"/>
    <mergeCell ref="A393:K393"/>
    <mergeCell ref="C275:F275"/>
    <mergeCell ref="G275:H275"/>
    <mergeCell ref="A284:D284"/>
    <mergeCell ref="H398:I398"/>
    <mergeCell ref="A455:K455"/>
    <mergeCell ref="I406:J406"/>
    <mergeCell ref="I60:K60"/>
    <mergeCell ref="I61:K61"/>
    <mergeCell ref="I62:K62"/>
    <mergeCell ref="C229:G229"/>
    <mergeCell ref="C230:G230"/>
    <mergeCell ref="C231:G231"/>
    <mergeCell ref="C232:G232"/>
    <mergeCell ref="C233:G233"/>
    <mergeCell ref="C234:G234"/>
    <mergeCell ref="C235:G235"/>
    <mergeCell ref="C240:G240"/>
    <mergeCell ref="A258:K258"/>
    <mergeCell ref="I243:J243"/>
    <mergeCell ref="C244:G244"/>
    <mergeCell ref="C246:G246"/>
    <mergeCell ref="I246:J246"/>
    <mergeCell ref="A179:F179"/>
    <mergeCell ref="I229:J229"/>
    <mergeCell ref="I230:J230"/>
    <mergeCell ref="C207:H207"/>
    <mergeCell ref="G82:J82"/>
    <mergeCell ref="G150:J150"/>
    <mergeCell ref="A150:F150"/>
    <mergeCell ref="G137:J137"/>
    <mergeCell ref="G164:J164"/>
    <mergeCell ref="I248:J248"/>
    <mergeCell ref="A92:K92"/>
    <mergeCell ref="A95:K95"/>
    <mergeCell ref="A142:K142"/>
    <mergeCell ref="A113:K113"/>
    <mergeCell ref="A153:K153"/>
    <mergeCell ref="A171:K171"/>
    <mergeCell ref="C173:J173"/>
    <mergeCell ref="I161:J161"/>
    <mergeCell ref="G190:J190"/>
    <mergeCell ref="G215:J215"/>
    <mergeCell ref="G216:J216"/>
    <mergeCell ref="F286:I286"/>
    <mergeCell ref="A257:K257"/>
    <mergeCell ref="C236:G236"/>
    <mergeCell ref="I236:J236"/>
    <mergeCell ref="C237:G237"/>
    <mergeCell ref="I237:J237"/>
    <mergeCell ref="I316:J316"/>
    <mergeCell ref="C316:G316"/>
    <mergeCell ref="C313:G313"/>
    <mergeCell ref="I234:J234"/>
    <mergeCell ref="I235:J235"/>
    <mergeCell ref="I240:J240"/>
    <mergeCell ref="I245:J245"/>
    <mergeCell ref="I249:J249"/>
    <mergeCell ref="I250:J250"/>
    <mergeCell ref="G297:J297"/>
    <mergeCell ref="G307:J307"/>
    <mergeCell ref="C247:G247"/>
    <mergeCell ref="I247:J247"/>
    <mergeCell ref="C203:H203"/>
    <mergeCell ref="C204:H204"/>
    <mergeCell ref="A281:K281"/>
    <mergeCell ref="A226:K226"/>
    <mergeCell ref="C174:J174"/>
    <mergeCell ref="C212:H212"/>
    <mergeCell ref="C200:H200"/>
    <mergeCell ref="G179:J179"/>
    <mergeCell ref="G118:I118"/>
    <mergeCell ref="C127:E127"/>
    <mergeCell ref="C128:E128"/>
    <mergeCell ref="C132:E132"/>
    <mergeCell ref="C133:E133"/>
    <mergeCell ref="C134:E134"/>
    <mergeCell ref="C135:E135"/>
    <mergeCell ref="C136:E136"/>
    <mergeCell ref="I162:J162"/>
    <mergeCell ref="C118:E118"/>
    <mergeCell ref="C119:E119"/>
    <mergeCell ref="C120:E120"/>
    <mergeCell ref="G129:I129"/>
    <mergeCell ref="G130:I130"/>
    <mergeCell ref="G143:I143"/>
    <mergeCell ref="G144:I144"/>
    <mergeCell ref="G145:I145"/>
    <mergeCell ref="G148:I148"/>
    <mergeCell ref="C144:E144"/>
    <mergeCell ref="C158:G158"/>
    <mergeCell ref="I158:J158"/>
    <mergeCell ref="C159:G159"/>
    <mergeCell ref="C122:E122"/>
    <mergeCell ref="C123:E123"/>
    <mergeCell ref="C154:G154"/>
    <mergeCell ref="I160:J160"/>
    <mergeCell ref="C147:E147"/>
    <mergeCell ref="C121:E121"/>
    <mergeCell ref="C124:E124"/>
    <mergeCell ref="C125:E125"/>
    <mergeCell ref="G132:I132"/>
    <mergeCell ref="C126:E126"/>
    <mergeCell ref="C245:G245"/>
    <mergeCell ref="C14:K14"/>
    <mergeCell ref="C20:K20"/>
    <mergeCell ref="C23:K23"/>
    <mergeCell ref="C117:E117"/>
    <mergeCell ref="G133:I133"/>
    <mergeCell ref="G134:I134"/>
    <mergeCell ref="G135:I135"/>
    <mergeCell ref="G136:I136"/>
    <mergeCell ref="C157:G157"/>
    <mergeCell ref="I157:J157"/>
    <mergeCell ref="C199:H199"/>
    <mergeCell ref="G126:I126"/>
    <mergeCell ref="G127:I127"/>
    <mergeCell ref="G128:I128"/>
    <mergeCell ref="G124:I124"/>
    <mergeCell ref="G125:I125"/>
    <mergeCell ref="C129:E129"/>
    <mergeCell ref="C130:E130"/>
    <mergeCell ref="A110:K110"/>
    <mergeCell ref="G90:J90"/>
    <mergeCell ref="G108:J108"/>
    <mergeCell ref="C155:G155"/>
    <mergeCell ref="B98:H98"/>
    <mergeCell ref="B102:H102"/>
    <mergeCell ref="B103:H103"/>
    <mergeCell ref="A64:K64"/>
    <mergeCell ref="C187:H187"/>
    <mergeCell ref="C114:E114"/>
    <mergeCell ref="G115:I115"/>
    <mergeCell ref="G116:I116"/>
    <mergeCell ref="G117:I117"/>
    <mergeCell ref="G483:J483"/>
    <mergeCell ref="G328:J328"/>
    <mergeCell ref="G391:J391"/>
    <mergeCell ref="G416:J416"/>
    <mergeCell ref="A429:K429"/>
    <mergeCell ref="C414:G414"/>
    <mergeCell ref="I414:J414"/>
    <mergeCell ref="I239:J239"/>
    <mergeCell ref="I242:J242"/>
    <mergeCell ref="C243:G243"/>
    <mergeCell ref="F361:J361"/>
    <mergeCell ref="C301:H301"/>
    <mergeCell ref="C323:I323"/>
    <mergeCell ref="C368:I368"/>
    <mergeCell ref="C348:E348"/>
    <mergeCell ref="C349:E349"/>
    <mergeCell ref="C350:E350"/>
    <mergeCell ref="C372:I372"/>
    <mergeCell ref="A330:K330"/>
    <mergeCell ref="A253:K253"/>
    <mergeCell ref="A366:K366"/>
    <mergeCell ref="A367:K367"/>
    <mergeCell ref="C390:I390"/>
    <mergeCell ref="C379:I379"/>
    <mergeCell ref="C380:I380"/>
    <mergeCell ref="C381:I381"/>
    <mergeCell ref="C382:I382"/>
    <mergeCell ref="C383:I383"/>
    <mergeCell ref="C335:J335"/>
    <mergeCell ref="A278:K278"/>
    <mergeCell ref="C239:G239"/>
    <mergeCell ref="A397:C397"/>
    <mergeCell ref="C371:I371"/>
    <mergeCell ref="D88:I88"/>
    <mergeCell ref="D89:I89"/>
    <mergeCell ref="A227:K227"/>
    <mergeCell ref="C261:J261"/>
    <mergeCell ref="C267:J267"/>
    <mergeCell ref="C265:J265"/>
    <mergeCell ref="I232:J232"/>
    <mergeCell ref="I233:J233"/>
    <mergeCell ref="A254:K254"/>
    <mergeCell ref="A269:F269"/>
    <mergeCell ref="C266:J266"/>
    <mergeCell ref="A288:K288"/>
    <mergeCell ref="C433:J433"/>
    <mergeCell ref="C369:I369"/>
    <mergeCell ref="C370:I370"/>
    <mergeCell ref="C238:G238"/>
    <mergeCell ref="A197:K197"/>
    <mergeCell ref="I228:J228"/>
    <mergeCell ref="I238:J238"/>
    <mergeCell ref="C249:G249"/>
    <mergeCell ref="C250:G250"/>
    <mergeCell ref="C228:G228"/>
    <mergeCell ref="J284:J285"/>
    <mergeCell ref="K284:K285"/>
    <mergeCell ref="A282:K282"/>
    <mergeCell ref="I231:J231"/>
    <mergeCell ref="G355:I355"/>
    <mergeCell ref="C356:E356"/>
    <mergeCell ref="G356:I356"/>
    <mergeCell ref="G119:I119"/>
    <mergeCell ref="A415:F415"/>
    <mergeCell ref="A3:K3"/>
    <mergeCell ref="A32:K32"/>
    <mergeCell ref="C499:J499"/>
    <mergeCell ref="B104:H104"/>
    <mergeCell ref="C500:J500"/>
    <mergeCell ref="C501:J501"/>
    <mergeCell ref="C434:J434"/>
    <mergeCell ref="A484:K484"/>
    <mergeCell ref="A485:K485"/>
    <mergeCell ref="C473:J473"/>
    <mergeCell ref="C474:J474"/>
    <mergeCell ref="C475:J475"/>
    <mergeCell ref="C241:G241"/>
    <mergeCell ref="C206:H206"/>
    <mergeCell ref="C304:H304"/>
    <mergeCell ref="C305:H305"/>
    <mergeCell ref="C306:H306"/>
    <mergeCell ref="C357:E357"/>
    <mergeCell ref="C358:E358"/>
    <mergeCell ref="G192:J192"/>
    <mergeCell ref="A198:K198"/>
    <mergeCell ref="C351:E351"/>
    <mergeCell ref="G337:J337"/>
    <mergeCell ref="G319:J319"/>
    <mergeCell ref="G268:J268"/>
    <mergeCell ref="G269:J269"/>
    <mergeCell ref="A319:F319"/>
    <mergeCell ref="C318:G318"/>
    <mergeCell ref="I318:J318"/>
    <mergeCell ref="C336:J336"/>
    <mergeCell ref="A338:K338"/>
    <mergeCell ref="A339:K339"/>
  </mergeCells>
  <phoneticPr fontId="16" type="noConversion"/>
  <printOptions horizontalCentered="1"/>
  <pageMargins left="0" right="0" top="0.25" bottom="0" header="0.3" footer="0.3"/>
  <pageSetup orientation="landscape" r:id="rId1"/>
  <rowBreaks count="18" manualBreakCount="18">
    <brk id="32" max="16383" man="1"/>
    <brk id="62" max="16383" man="1"/>
    <brk id="90" max="16383" man="1"/>
    <brk id="137" max="16383" man="1"/>
    <brk id="166" max="16383" man="1"/>
    <brk id="192" max="16383" man="1"/>
    <brk id="222" max="16383" man="1"/>
    <brk id="252" max="16383" man="1"/>
    <brk id="277" max="16383" man="1"/>
    <brk id="307" max="16383" man="1"/>
    <brk id="337" max="16383" man="1"/>
    <brk id="361" max="10" man="1"/>
    <brk id="391" max="16383" man="1"/>
    <brk id="425" max="16383" man="1"/>
    <brk id="454" max="16383" man="1"/>
    <brk id="483" max="16383" man="1"/>
    <brk id="34" max="16383" man="1"/>
    <brk id="567" max="10" man="1"/>
  </rowBreaks>
  <ignoredErrors>
    <ignoredError sqref="K601 K602:K608 K616:K62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8ED28-D639-4A76-8E68-66F875328890}">
  <dimension ref="A1:O128"/>
  <sheetViews>
    <sheetView topLeftCell="A109" workbookViewId="0">
      <selection activeCell="F115" sqref="F115"/>
    </sheetView>
  </sheetViews>
  <sheetFormatPr defaultColWidth="8.89453125" defaultRowHeight="18.3" x14ac:dyDescent="0.7"/>
  <cols>
    <col min="1" max="1" width="3.41796875" style="1" customWidth="1"/>
    <col min="2" max="9" width="8.89453125" style="1"/>
    <col min="10" max="10" width="9" style="1" customWidth="1"/>
    <col min="11" max="16384" width="8.89453125" style="1"/>
  </cols>
  <sheetData>
    <row r="1" spans="1:15" x14ac:dyDescent="0.7">
      <c r="A1" s="277" t="s">
        <v>255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</row>
    <row r="2" spans="1:15" s="108" customFormat="1" ht="7.8" x14ac:dyDescent="0.3">
      <c r="B2" s="132"/>
      <c r="C2" s="132"/>
    </row>
    <row r="3" spans="1:15" x14ac:dyDescent="0.7">
      <c r="A3" s="127" t="s">
        <v>295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</row>
    <row r="4" spans="1:15" s="108" customFormat="1" ht="7.8" x14ac:dyDescent="0.3">
      <c r="B4" s="132"/>
      <c r="C4" s="132"/>
    </row>
    <row r="5" spans="1:15" x14ac:dyDescent="0.7">
      <c r="A5" s="278" t="s">
        <v>297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</row>
    <row r="6" spans="1:15" s="6" customFormat="1" ht="10.5" x14ac:dyDescent="0.4">
      <c r="B6" s="128"/>
      <c r="C6" s="128"/>
    </row>
    <row r="7" spans="1:15" ht="36" customHeight="1" x14ac:dyDescent="0.7">
      <c r="A7" s="275" t="s">
        <v>296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</row>
    <row r="8" spans="1:15" s="108" customFormat="1" ht="7.8" x14ac:dyDescent="0.3">
      <c r="B8" s="132"/>
      <c r="C8" s="132"/>
    </row>
    <row r="9" spans="1:15" ht="35.4" customHeight="1" x14ac:dyDescent="0.7">
      <c r="A9" s="271" t="s">
        <v>302</v>
      </c>
      <c r="B9" s="271"/>
      <c r="C9" s="271"/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</row>
    <row r="10" spans="1:15" s="108" customFormat="1" ht="7.8" x14ac:dyDescent="0.3">
      <c r="B10" s="132"/>
      <c r="C10" s="132"/>
    </row>
    <row r="11" spans="1:15" ht="35.4" customHeight="1" x14ac:dyDescent="0.7">
      <c r="A11" s="271" t="s">
        <v>303</v>
      </c>
      <c r="B11" s="271"/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</row>
    <row r="12" spans="1:15" s="108" customFormat="1" ht="7.8" x14ac:dyDescent="0.3">
      <c r="B12" s="132"/>
      <c r="C12" s="132"/>
    </row>
    <row r="13" spans="1:15" s="131" customFormat="1" ht="34.5" customHeight="1" x14ac:dyDescent="0.55000000000000004">
      <c r="A13" s="274" t="s">
        <v>312</v>
      </c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</row>
    <row r="14" spans="1:15" s="108" customFormat="1" ht="7.8" x14ac:dyDescent="0.3">
      <c r="B14" s="132"/>
      <c r="C14" s="132"/>
    </row>
    <row r="15" spans="1:15" ht="35.4" customHeight="1" x14ac:dyDescent="0.7">
      <c r="A15" s="271" t="s">
        <v>292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</row>
    <row r="16" spans="1:15" s="108" customFormat="1" ht="7.8" x14ac:dyDescent="0.3">
      <c r="B16" s="132"/>
      <c r="C16" s="132"/>
    </row>
    <row r="17" spans="1:15" x14ac:dyDescent="0.7">
      <c r="A17" s="271" t="s">
        <v>293</v>
      </c>
      <c r="B17" s="271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</row>
    <row r="18" spans="1:15" s="108" customFormat="1" ht="7.8" x14ac:dyDescent="0.3">
      <c r="B18" s="132"/>
      <c r="C18" s="132"/>
    </row>
    <row r="19" spans="1:15" ht="35.4" customHeight="1" x14ac:dyDescent="0.7">
      <c r="A19" s="271" t="s">
        <v>305</v>
      </c>
      <c r="B19" s="271"/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</row>
    <row r="20" spans="1:15" s="108" customFormat="1" ht="7.8" x14ac:dyDescent="0.3">
      <c r="B20" s="132"/>
      <c r="C20" s="132"/>
    </row>
    <row r="21" spans="1:15" x14ac:dyDescent="0.7">
      <c r="A21" s="279" t="s">
        <v>281</v>
      </c>
      <c r="B21" s="279"/>
      <c r="C21" s="279"/>
      <c r="D21" s="279"/>
      <c r="E21" s="279"/>
      <c r="F21" s="279"/>
      <c r="G21" s="279"/>
      <c r="H21" s="279"/>
      <c r="I21" s="279"/>
      <c r="J21" s="279"/>
      <c r="K21" s="279"/>
      <c r="L21" s="279"/>
      <c r="M21" s="279"/>
      <c r="N21" s="279"/>
      <c r="O21" s="279"/>
    </row>
    <row r="22" spans="1:15" s="108" customFormat="1" ht="7.8" x14ac:dyDescent="0.3">
      <c r="B22" s="132"/>
      <c r="C22" s="132"/>
    </row>
    <row r="23" spans="1:15" ht="35.4" customHeight="1" x14ac:dyDescent="0.7">
      <c r="A23" s="271" t="s">
        <v>294</v>
      </c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</row>
    <row r="24" spans="1:15" s="108" customFormat="1" ht="7.8" x14ac:dyDescent="0.3">
      <c r="B24" s="132"/>
      <c r="C24" s="132"/>
    </row>
    <row r="25" spans="1:15" x14ac:dyDescent="0.7">
      <c r="A25" s="271" t="s">
        <v>301</v>
      </c>
      <c r="B25" s="271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</row>
    <row r="26" spans="1:15" s="108" customFormat="1" ht="7.8" x14ac:dyDescent="0.3">
      <c r="B26" s="132"/>
      <c r="C26" s="132"/>
    </row>
    <row r="27" spans="1:15" x14ac:dyDescent="0.7">
      <c r="A27" s="271" t="s">
        <v>298</v>
      </c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</row>
    <row r="28" spans="1:15" x14ac:dyDescent="0.7">
      <c r="A28" s="271" t="s">
        <v>300</v>
      </c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</row>
    <row r="29" spans="1:15" x14ac:dyDescent="0.7">
      <c r="A29" s="271" t="s">
        <v>299</v>
      </c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</row>
    <row r="30" spans="1:15" s="6" customFormat="1" ht="10.5" x14ac:dyDescent="0.4"/>
    <row r="31" spans="1:15" x14ac:dyDescent="0.7">
      <c r="A31" s="272" t="s">
        <v>256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</row>
    <row r="32" spans="1:15" s="6" customFormat="1" ht="10.5" x14ac:dyDescent="0.4">
      <c r="B32" s="128"/>
      <c r="C32" s="128"/>
    </row>
    <row r="33" spans="1:15" x14ac:dyDescent="0.7">
      <c r="A33" s="3" t="s">
        <v>150</v>
      </c>
    </row>
    <row r="34" spans="1:15" s="6" customFormat="1" ht="10.5" x14ac:dyDescent="0.4">
      <c r="B34" s="128"/>
      <c r="C34" s="128"/>
    </row>
    <row r="35" spans="1:15" s="129" customFormat="1" x14ac:dyDescent="0.55000000000000004">
      <c r="B35" s="273" t="s">
        <v>257</v>
      </c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</row>
    <row r="36" spans="1:15" s="6" customFormat="1" ht="10.5" x14ac:dyDescent="0.4"/>
    <row r="37" spans="1:15" x14ac:dyDescent="0.7">
      <c r="B37" s="275" t="s">
        <v>310</v>
      </c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</row>
    <row r="38" spans="1:15" s="6" customFormat="1" ht="10.5" x14ac:dyDescent="0.4"/>
    <row r="39" spans="1:15" x14ac:dyDescent="0.7">
      <c r="A39" s="3" t="s">
        <v>259</v>
      </c>
    </row>
    <row r="40" spans="1:15" s="6" customFormat="1" ht="10.5" x14ac:dyDescent="0.4"/>
    <row r="41" spans="1:15" ht="36" customHeight="1" x14ac:dyDescent="0.7">
      <c r="B41" s="275" t="s">
        <v>258</v>
      </c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</row>
    <row r="42" spans="1:15" s="6" customFormat="1" ht="10.5" x14ac:dyDescent="0.4"/>
    <row r="43" spans="1:15" x14ac:dyDescent="0.7">
      <c r="B43" s="273" t="s">
        <v>307</v>
      </c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</row>
    <row r="44" spans="1:15" s="6" customFormat="1" ht="10.5" x14ac:dyDescent="0.4"/>
    <row r="45" spans="1:15" ht="36" customHeight="1" x14ac:dyDescent="0.7">
      <c r="B45" s="275" t="s">
        <v>306</v>
      </c>
      <c r="C45" s="275"/>
      <c r="D45" s="275"/>
      <c r="E45" s="275"/>
      <c r="F45" s="275"/>
      <c r="G45" s="275"/>
      <c r="H45" s="275"/>
      <c r="I45" s="275"/>
      <c r="J45" s="275"/>
      <c r="K45" s="275"/>
      <c r="L45" s="275"/>
      <c r="M45" s="275"/>
      <c r="N45" s="275"/>
      <c r="O45" s="275"/>
    </row>
    <row r="46" spans="1:15" s="6" customFormat="1" ht="10.5" x14ac:dyDescent="0.4"/>
    <row r="47" spans="1:15" x14ac:dyDescent="0.7">
      <c r="B47" s="273" t="s">
        <v>260</v>
      </c>
      <c r="C47" s="273"/>
      <c r="D47" s="273"/>
      <c r="E47" s="273"/>
      <c r="F47" s="273"/>
      <c r="G47" s="273"/>
      <c r="H47" s="273"/>
      <c r="I47" s="273"/>
      <c r="J47" s="273"/>
      <c r="K47" s="273"/>
      <c r="L47" s="273"/>
      <c r="M47" s="273"/>
      <c r="N47" s="273"/>
      <c r="O47" s="273"/>
    </row>
    <row r="48" spans="1:15" s="6" customFormat="1" ht="4.2" customHeight="1" x14ac:dyDescent="0.4"/>
    <row r="49" spans="1:15" ht="36" customHeight="1" x14ac:dyDescent="0.7">
      <c r="B49" s="274" t="s">
        <v>309</v>
      </c>
      <c r="C49" s="274"/>
      <c r="D49" s="274"/>
      <c r="E49" s="274"/>
      <c r="F49" s="274"/>
      <c r="G49" s="274"/>
      <c r="H49" s="274"/>
      <c r="I49" s="274"/>
      <c r="J49" s="274"/>
      <c r="K49" s="274"/>
      <c r="L49" s="274"/>
      <c r="M49" s="274"/>
      <c r="N49" s="274"/>
      <c r="O49" s="274"/>
    </row>
    <row r="50" spans="1:15" s="6" customFormat="1" ht="10.5" x14ac:dyDescent="0.4"/>
    <row r="51" spans="1:15" x14ac:dyDescent="0.7">
      <c r="A51" s="3" t="s">
        <v>261</v>
      </c>
    </row>
    <row r="52" spans="1:15" s="6" customFormat="1" ht="10.5" x14ac:dyDescent="0.4"/>
    <row r="53" spans="1:15" ht="36" customHeight="1" x14ac:dyDescent="0.7">
      <c r="B53" s="273" t="s">
        <v>262</v>
      </c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</row>
    <row r="54" spans="1:15" s="6" customFormat="1" ht="10.5" x14ac:dyDescent="0.4"/>
    <row r="55" spans="1:15" x14ac:dyDescent="0.7">
      <c r="A55" s="177" t="s">
        <v>127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</row>
    <row r="56" spans="1:15" s="6" customFormat="1" ht="10.5" x14ac:dyDescent="0.4"/>
    <row r="57" spans="1:15" ht="36" customHeight="1" x14ac:dyDescent="0.7">
      <c r="B57" s="273" t="s">
        <v>308</v>
      </c>
      <c r="C57" s="273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</row>
    <row r="58" spans="1:15" s="6" customFormat="1" ht="10.5" x14ac:dyDescent="0.4"/>
    <row r="59" spans="1:15" s="6" customFormat="1" ht="10.5" x14ac:dyDescent="0.4"/>
    <row r="60" spans="1:15" x14ac:dyDescent="0.7">
      <c r="A60" s="272" t="s">
        <v>264</v>
      </c>
      <c r="B60" s="272"/>
      <c r="C60" s="272"/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</row>
    <row r="61" spans="1:15" s="6" customFormat="1" ht="10.5" x14ac:dyDescent="0.4">
      <c r="B61" s="128"/>
      <c r="C61" s="128"/>
    </row>
    <row r="62" spans="1:15" x14ac:dyDescent="0.7">
      <c r="A62" s="3" t="s">
        <v>265</v>
      </c>
    </row>
    <row r="63" spans="1:15" s="6" customFormat="1" ht="10.5" x14ac:dyDescent="0.4"/>
    <row r="64" spans="1:15" x14ac:dyDescent="0.7">
      <c r="B64" s="273" t="s">
        <v>266</v>
      </c>
      <c r="C64" s="273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</row>
    <row r="65" spans="1:15" s="6" customFormat="1" ht="10.5" x14ac:dyDescent="0.4"/>
    <row r="66" spans="1:15" x14ac:dyDescent="0.7">
      <c r="B66" s="273" t="s">
        <v>276</v>
      </c>
      <c r="C66" s="273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</row>
    <row r="67" spans="1:15" s="6" customFormat="1" ht="10.5" x14ac:dyDescent="0.4"/>
    <row r="68" spans="1:15" ht="36" customHeight="1" x14ac:dyDescent="0.7">
      <c r="B68" s="274" t="s">
        <v>268</v>
      </c>
      <c r="C68" s="274"/>
      <c r="D68" s="274"/>
      <c r="E68" s="274"/>
      <c r="F68" s="274"/>
      <c r="G68" s="274"/>
      <c r="H68" s="274"/>
      <c r="I68" s="274"/>
      <c r="J68" s="274"/>
      <c r="K68" s="274"/>
      <c r="L68" s="274"/>
      <c r="M68" s="274"/>
      <c r="N68" s="274"/>
      <c r="O68" s="130"/>
    </row>
    <row r="69" spans="1:15" s="6" customFormat="1" ht="10.5" x14ac:dyDescent="0.4"/>
    <row r="70" spans="1:15" ht="36" customHeight="1" x14ac:dyDescent="0.7">
      <c r="B70" s="274" t="s">
        <v>267</v>
      </c>
      <c r="C70" s="274"/>
      <c r="D70" s="274"/>
      <c r="E70" s="274"/>
      <c r="F70" s="274"/>
      <c r="G70" s="274"/>
      <c r="H70" s="274"/>
      <c r="I70" s="274"/>
      <c r="J70" s="274"/>
      <c r="K70" s="274"/>
      <c r="L70" s="274"/>
      <c r="M70" s="274"/>
      <c r="N70" s="274"/>
      <c r="O70" s="130"/>
    </row>
    <row r="71" spans="1:15" s="6" customFormat="1" ht="10.5" x14ac:dyDescent="0.4"/>
    <row r="72" spans="1:15" x14ac:dyDescent="0.7">
      <c r="A72" s="3" t="s">
        <v>269</v>
      </c>
    </row>
    <row r="73" spans="1:15" s="6" customFormat="1" ht="10.5" x14ac:dyDescent="0.4"/>
    <row r="74" spans="1:15" x14ac:dyDescent="0.7">
      <c r="B74" s="273" t="s">
        <v>263</v>
      </c>
      <c r="C74" s="273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</row>
    <row r="75" spans="1:15" s="6" customFormat="1" ht="10.5" x14ac:dyDescent="0.4"/>
    <row r="76" spans="1:15" ht="36" customHeight="1" x14ac:dyDescent="0.7">
      <c r="B76" s="274" t="s">
        <v>271</v>
      </c>
      <c r="C76" s="274"/>
      <c r="D76" s="274"/>
      <c r="E76" s="274"/>
      <c r="F76" s="274"/>
      <c r="G76" s="274"/>
      <c r="H76" s="274"/>
      <c r="I76" s="274"/>
      <c r="J76" s="274"/>
      <c r="K76" s="274"/>
      <c r="L76" s="274"/>
      <c r="M76" s="274"/>
      <c r="N76" s="274"/>
      <c r="O76" s="274"/>
    </row>
    <row r="77" spans="1:15" s="6" customFormat="1" ht="10.5" x14ac:dyDescent="0.4"/>
    <row r="78" spans="1:15" x14ac:dyDescent="0.7">
      <c r="B78" s="273" t="s">
        <v>270</v>
      </c>
      <c r="C78" s="273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</row>
    <row r="79" spans="1:15" s="6" customFormat="1" ht="10.5" x14ac:dyDescent="0.4"/>
    <row r="80" spans="1:15" s="6" customFormat="1" ht="10.5" x14ac:dyDescent="0.4"/>
    <row r="81" spans="1:15" x14ac:dyDescent="0.7">
      <c r="A81" s="272" t="s">
        <v>272</v>
      </c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</row>
    <row r="82" spans="1:15" s="6" customFormat="1" ht="10.5" x14ac:dyDescent="0.4">
      <c r="B82" s="128"/>
      <c r="C82" s="128"/>
    </row>
    <row r="83" spans="1:15" x14ac:dyDescent="0.7">
      <c r="A83" s="3" t="s">
        <v>273</v>
      </c>
    </row>
    <row r="84" spans="1:15" s="6" customFormat="1" ht="10.5" x14ac:dyDescent="0.4"/>
    <row r="85" spans="1:15" x14ac:dyDescent="0.7">
      <c r="B85" s="273" t="s">
        <v>274</v>
      </c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</row>
    <row r="86" spans="1:15" s="6" customFormat="1" ht="10.5" x14ac:dyDescent="0.4"/>
    <row r="87" spans="1:15" x14ac:dyDescent="0.7">
      <c r="B87" s="273" t="s">
        <v>275</v>
      </c>
      <c r="C87" s="273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</row>
    <row r="88" spans="1:15" s="6" customFormat="1" ht="10.5" x14ac:dyDescent="0.4"/>
    <row r="89" spans="1:15" x14ac:dyDescent="0.7">
      <c r="B89" s="273" t="s">
        <v>277</v>
      </c>
      <c r="C89" s="273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</row>
    <row r="90" spans="1:15" s="6" customFormat="1" ht="10.5" x14ac:dyDescent="0.4"/>
    <row r="91" spans="1:15" s="6" customFormat="1" ht="10.5" x14ac:dyDescent="0.4"/>
    <row r="92" spans="1:15" x14ac:dyDescent="0.7">
      <c r="A92" s="272" t="s">
        <v>278</v>
      </c>
      <c r="B92" s="272"/>
      <c r="C92" s="272"/>
      <c r="D92" s="272"/>
      <c r="E92" s="272"/>
      <c r="F92" s="272"/>
      <c r="G92" s="272"/>
      <c r="H92" s="272"/>
      <c r="I92" s="272"/>
      <c r="J92" s="272"/>
      <c r="K92" s="272"/>
      <c r="L92" s="272"/>
      <c r="M92" s="272"/>
      <c r="N92" s="272"/>
      <c r="O92" s="272"/>
    </row>
    <row r="93" spans="1:15" s="6" customFormat="1" ht="10.5" x14ac:dyDescent="0.4">
      <c r="B93" s="128"/>
      <c r="C93" s="128"/>
    </row>
    <row r="94" spans="1:15" x14ac:dyDescent="0.7">
      <c r="A94" s="3" t="s">
        <v>279</v>
      </c>
    </row>
    <row r="95" spans="1:15" s="6" customFormat="1" ht="10.5" x14ac:dyDescent="0.4"/>
    <row r="96" spans="1:15" x14ac:dyDescent="0.7">
      <c r="B96" s="273" t="s">
        <v>280</v>
      </c>
      <c r="C96" s="273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</row>
    <row r="97" spans="1:15" s="6" customFormat="1" ht="10.5" x14ac:dyDescent="0.4"/>
    <row r="98" spans="1:15" x14ac:dyDescent="0.7">
      <c r="A98" s="3" t="s">
        <v>282</v>
      </c>
    </row>
    <row r="99" spans="1:15" s="6" customFormat="1" ht="10.5" x14ac:dyDescent="0.4"/>
    <row r="100" spans="1:15" x14ac:dyDescent="0.7">
      <c r="B100" s="273" t="s">
        <v>283</v>
      </c>
      <c r="C100" s="273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</row>
    <row r="101" spans="1:15" s="6" customFormat="1" ht="10.5" x14ac:dyDescent="0.4"/>
    <row r="102" spans="1:15" x14ac:dyDescent="0.7">
      <c r="A102" s="3" t="s">
        <v>124</v>
      </c>
    </row>
    <row r="103" spans="1:15" s="6" customFormat="1" ht="10.5" x14ac:dyDescent="0.4"/>
    <row r="104" spans="1:15" x14ac:dyDescent="0.7">
      <c r="B104" s="273" t="s">
        <v>283</v>
      </c>
      <c r="C104" s="273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</row>
    <row r="105" spans="1:15" s="6" customFormat="1" ht="10.5" x14ac:dyDescent="0.4"/>
    <row r="106" spans="1:15" x14ac:dyDescent="0.7">
      <c r="A106" s="3" t="s">
        <v>284</v>
      </c>
    </row>
    <row r="107" spans="1:15" s="6" customFormat="1" ht="10.5" x14ac:dyDescent="0.4"/>
    <row r="108" spans="1:15" x14ac:dyDescent="0.7">
      <c r="B108" s="273" t="s">
        <v>285</v>
      </c>
      <c r="C108" s="273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</row>
    <row r="109" spans="1:15" s="6" customFormat="1" ht="10.5" x14ac:dyDescent="0.4"/>
    <row r="110" spans="1:15" ht="36" customHeight="1" x14ac:dyDescent="0.7">
      <c r="B110" s="274" t="s">
        <v>286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</row>
    <row r="111" spans="1:15" s="6" customFormat="1" ht="10.5" x14ac:dyDescent="0.4"/>
    <row r="112" spans="1:15" s="6" customFormat="1" ht="10.5" x14ac:dyDescent="0.4"/>
    <row r="113" spans="1:15" x14ac:dyDescent="0.7">
      <c r="A113" s="272" t="s">
        <v>288</v>
      </c>
      <c r="B113" s="272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</row>
    <row r="114" spans="1:15" s="6" customFormat="1" ht="10.5" x14ac:dyDescent="0.4">
      <c r="B114" s="128"/>
      <c r="C114" s="128"/>
    </row>
    <row r="115" spans="1:15" x14ac:dyDescent="0.7">
      <c r="A115" s="133" t="s">
        <v>291</v>
      </c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</row>
    <row r="116" spans="1:15" s="6" customFormat="1" ht="10.5" x14ac:dyDescent="0.4">
      <c r="B116" s="128"/>
      <c r="C116" s="128"/>
    </row>
    <row r="117" spans="1:15" s="129" customFormat="1" x14ac:dyDescent="0.55000000000000004">
      <c r="B117" s="273" t="s">
        <v>290</v>
      </c>
      <c r="C117" s="273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</row>
    <row r="118" spans="1:15" s="129" customFormat="1" x14ac:dyDescent="0.55000000000000004">
      <c r="B118" s="276" t="s">
        <v>316</v>
      </c>
      <c r="C118" s="276"/>
      <c r="D118" s="276"/>
      <c r="E118" s="276"/>
      <c r="F118" s="276"/>
      <c r="G118" s="276"/>
      <c r="H118" s="276"/>
      <c r="I118" s="276"/>
      <c r="J118" s="276"/>
      <c r="K118" s="276"/>
      <c r="L118" s="276"/>
      <c r="M118" s="276"/>
      <c r="N118" s="276"/>
      <c r="O118" s="276"/>
    </row>
    <row r="119" spans="1:15" s="6" customFormat="1" ht="10.5" x14ac:dyDescent="0.4"/>
    <row r="120" spans="1:15" s="7" customFormat="1" ht="18" customHeight="1" x14ac:dyDescent="0.55000000000000004">
      <c r="A120" s="175" t="s">
        <v>200</v>
      </c>
      <c r="B120" s="175"/>
      <c r="C120" s="175"/>
      <c r="D120" s="175"/>
      <c r="E120" s="175"/>
      <c r="F120" s="175"/>
      <c r="G120" s="175"/>
      <c r="H120" s="175"/>
      <c r="I120" s="175"/>
      <c r="J120" s="175"/>
      <c r="K120" s="175"/>
    </row>
    <row r="121" spans="1:15" s="6" customFormat="1" ht="10.5" x14ac:dyDescent="0.4">
      <c r="A121" s="98"/>
      <c r="B121" s="98"/>
      <c r="C121" s="98"/>
      <c r="D121" s="98"/>
      <c r="E121" s="98"/>
      <c r="F121" s="98"/>
      <c r="G121" s="98"/>
      <c r="H121" s="98"/>
      <c r="I121" s="98"/>
      <c r="J121" s="98"/>
      <c r="K121" s="98"/>
    </row>
    <row r="122" spans="1:15" x14ac:dyDescent="0.7">
      <c r="B122" s="273" t="s">
        <v>311</v>
      </c>
      <c r="C122" s="273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</row>
    <row r="123" spans="1:15" s="6" customFormat="1" ht="10.5" x14ac:dyDescent="0.4"/>
    <row r="124" spans="1:15" x14ac:dyDescent="0.7">
      <c r="A124" s="3" t="s">
        <v>199</v>
      </c>
    </row>
    <row r="125" spans="1:15" s="6" customFormat="1" ht="10.5" x14ac:dyDescent="0.4">
      <c r="B125" s="128"/>
      <c r="C125" s="128"/>
    </row>
    <row r="126" spans="1:15" s="129" customFormat="1" x14ac:dyDescent="0.55000000000000004">
      <c r="B126" s="273" t="s">
        <v>289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</row>
    <row r="127" spans="1:15" s="6" customFormat="1" ht="10.5" x14ac:dyDescent="0.4"/>
    <row r="128" spans="1:15" x14ac:dyDescent="0.7">
      <c r="B128" s="275" t="s">
        <v>310</v>
      </c>
      <c r="C128" s="275"/>
      <c r="D128" s="275"/>
      <c r="E128" s="275"/>
      <c r="F128" s="275"/>
      <c r="G128" s="275"/>
      <c r="H128" s="275"/>
      <c r="I128" s="275"/>
      <c r="J128" s="275"/>
      <c r="K128" s="275"/>
      <c r="L128" s="275"/>
      <c r="M128" s="275"/>
      <c r="N128" s="275"/>
      <c r="O128" s="275"/>
    </row>
  </sheetData>
  <sheetProtection algorithmName="SHA-512" hashValue="/Jp1P2xo1yrQWmTyt+McgV6loGAowMRLl3TcsLtod+pTpet9C8wS3TbkPRYuk3LljFKD+PAg0tDP0eYmy37Xig==" saltValue="IfiaHbDJE1kY90vN946M+Q==" spinCount="100000" sheet="1" objects="1" scenarios="1"/>
  <mergeCells count="51">
    <mergeCell ref="A1:O1"/>
    <mergeCell ref="A5:O5"/>
    <mergeCell ref="A7:O7"/>
    <mergeCell ref="A19:O19"/>
    <mergeCell ref="A23:O23"/>
    <mergeCell ref="A21:O21"/>
    <mergeCell ref="A17:O17"/>
    <mergeCell ref="A11:O11"/>
    <mergeCell ref="B108:O108"/>
    <mergeCell ref="A9:O9"/>
    <mergeCell ref="A13:O13"/>
    <mergeCell ref="B100:O100"/>
    <mergeCell ref="B104:O104"/>
    <mergeCell ref="A15:O15"/>
    <mergeCell ref="B85:O85"/>
    <mergeCell ref="B87:O87"/>
    <mergeCell ref="B41:O41"/>
    <mergeCell ref="A60:O60"/>
    <mergeCell ref="B64:O64"/>
    <mergeCell ref="B68:N68"/>
    <mergeCell ref="B70:N70"/>
    <mergeCell ref="B74:O74"/>
    <mergeCell ref="A81:O81"/>
    <mergeCell ref="B76:O76"/>
    <mergeCell ref="B43:O43"/>
    <mergeCell ref="B57:O57"/>
    <mergeCell ref="A55:K55"/>
    <mergeCell ref="A28:O28"/>
    <mergeCell ref="A29:O29"/>
    <mergeCell ref="B126:O126"/>
    <mergeCell ref="B128:O128"/>
    <mergeCell ref="A113:O113"/>
    <mergeCell ref="B117:O117"/>
    <mergeCell ref="B122:O122"/>
    <mergeCell ref="B118:O118"/>
    <mergeCell ref="A25:O25"/>
    <mergeCell ref="A92:O92"/>
    <mergeCell ref="B96:O96"/>
    <mergeCell ref="B49:O49"/>
    <mergeCell ref="A120:K120"/>
    <mergeCell ref="B110:O110"/>
    <mergeCell ref="A27:O27"/>
    <mergeCell ref="B89:O89"/>
    <mergeCell ref="B35:O35"/>
    <mergeCell ref="B37:O37"/>
    <mergeCell ref="A31:O31"/>
    <mergeCell ref="B78:O78"/>
    <mergeCell ref="B47:O47"/>
    <mergeCell ref="B53:O53"/>
    <mergeCell ref="B66:O66"/>
    <mergeCell ref="B45:O45"/>
  </mergeCells>
  <printOptions horizontalCentered="1"/>
  <pageMargins left="0.25" right="0.25" top="0.25" bottom="0.25" header="0.3" footer="0.3"/>
  <pageSetup orientation="landscape" r:id="rId1"/>
  <rowBreaks count="3" manualBreakCount="3">
    <brk id="30" max="16383" man="1"/>
    <brk id="59" max="16383" man="1"/>
    <brk id="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Report</vt:lpstr>
      <vt:lpstr>Guidelines</vt:lpstr>
      <vt:lpstr>Report!Print_Area</vt:lpstr>
      <vt:lpstr>Report!Print_Titles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marla</dc:creator>
  <cp:lastModifiedBy>Nancy Williams</cp:lastModifiedBy>
  <cp:lastPrinted>2026-01-23T03:48:35Z</cp:lastPrinted>
  <dcterms:created xsi:type="dcterms:W3CDTF">2021-08-27T00:01:17Z</dcterms:created>
  <dcterms:modified xsi:type="dcterms:W3CDTF">2026-01-23T16:20:08Z</dcterms:modified>
</cp:coreProperties>
</file>